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mc:AlternateContent xmlns:mc="http://schemas.openxmlformats.org/markup-compatibility/2006">
    <mc:Choice Requires="x15">
      <x15ac:absPath xmlns:x15ac="http://schemas.microsoft.com/office/spreadsheetml/2010/11/ac" url="\\snjcityfile.sinnaibu.local\国分寺市\政策部\財政課\作業用フォルダ\020庶務\001他団体との関係\004都の調査依頼及び回答\●財政状況資料集\30年度決算\HP公表用データ（R2.3.27　H22からH30分をまとめてアップ）\"/>
    </mc:Choice>
  </mc:AlternateContent>
  <xr:revisionPtr revIDLastSave="0" documentId="13_ncr:1_{2A707D1E-4E54-4E2D-A1CD-924F0C0A2388}" xr6:coauthVersionLast="36" xr6:coauthVersionMax="36" xr10:uidLastSave="{00000000-0000-0000-0000-000000000000}"/>
  <bookViews>
    <workbookView xWindow="0" yWindow="45" windowWidth="1536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35" i="10"/>
  <c r="C36" i="10" s="1"/>
  <c r="AM34" i="10"/>
  <c r="C34" i="10"/>
  <c r="C37"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s="1"/>
  <c r="BW35" i="10" s="1"/>
  <c r="BW36" i="10" s="1"/>
  <c r="BW37" i="10" s="1"/>
  <c r="BW38" i="10" s="1"/>
  <c r="BW39" i="10" s="1"/>
  <c r="BW40" i="10" s="1"/>
  <c r="BW41" i="10" s="1"/>
  <c r="CO34" i="10" l="1"/>
</calcChain>
</file>

<file path=xl/sharedStrings.xml><?xml version="1.0" encoding="utf-8"?>
<sst xmlns="http://schemas.openxmlformats.org/spreadsheetml/2006/main" count="1101" uniqueCount="591">
  <si>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</si>
  <si>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</si>
  <si>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</si>
  <si>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</si>
  <si>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</si>
  <si>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</si>
  <si>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</si>
  <si>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</si>
  <si>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</si>
  <si>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</si>
  <si>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</si>
  <si>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</si>
  <si>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</si>
  <si>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</si>
  <si>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</si>
  <si>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</si>
  <si>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</si>
  <si>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</si>
  <si>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</si>
  <si>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</si>
  <si>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</si>
  <si>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</si>
  <si>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</si>
  <si>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</si>
  <si>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</si>
  <si>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</si>
  <si>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</si>
  <si>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</si>
  <si>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</si>
  <si>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</si>
  <si>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</si>
  <si>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</si>
  <si>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</si>
  <si>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</si>
  <si>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</si>
  <si>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</si>
  <si>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</si>
  <si>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</si>
  <si>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</si>
  <si>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</si>
  <si>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</si>
  <si>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</si>
  <si>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</si>
  <si>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</si>
  <si>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</si>
  <si>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</si>
  <si>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</si>
  <si>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</si>
  <si>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</si>
  <si>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</si>
  <si>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</si>
  <si>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</si>
  <si>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</si>
  <si>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</si>
  <si>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</si>
  <si>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</si>
  <si>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</si>
  <si>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</si>
  <si>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</si>
  <si>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</si>
  <si>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</si>
  <si>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</si>
  <si>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</si>
  <si>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</si>
  <si>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</si>
  <si>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</si>
  <si>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</si>
  <si>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</si>
  <si>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</si>
  <si>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</si>
  <si>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</si>
  <si>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</si>
  <si>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</si>
  <si>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</si>
  <si>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</si>
  <si>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</si>
  <si>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</si>
  <si>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</si>
  <si>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</si>
  <si>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</si>
  <si>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</si>
  <si>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</si>
  <si>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</si>
  <si>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</si>
  <si>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</si>
  <si>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</si>
  <si>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</si>
  <si>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</si>
  <si>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</si>
  <si>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</si>
  <si>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</si>
  <si>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</si>
  <si>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</si>
  <si>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</si>
  <si>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</si>
  <si>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</si>
  <si>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</si>
  <si>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</si>
  <si>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</si>
  <si>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</si>
  <si>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</si>
  <si>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</si>
  <si>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</si>
  <si>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</si>
  <si>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</si>
  <si>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</si>
  <si>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</si>
  <si>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</si>
  <si>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</si>
  <si>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</si>
  <si>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</si>
  <si>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</si>
  <si>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</si>
  <si>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</si>
  <si>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</si>
  <si>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</si>
  <si>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</si>
  <si>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</si>
  <si>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</si>
  <si>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</si>
  <si>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</si>
  <si>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</si>
  <si>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</si>
  <si>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</si>
  <si>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</si>
  <si>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</si>
  <si>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</si>
  <si>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</si>
  <si>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</si>
  <si>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</si>
  <si>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</si>
  <si>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</si>
  <si>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</si>
  <si>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</si>
  <si>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</si>
  <si>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</si>
  <si>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</si>
  <si>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</si>
  <si>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</si>
  <si>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</si>
  <si>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</si>
  <si>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</si>
  <si>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</si>
  <si>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</si>
  <si>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</si>
  <si>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</si>
  <si>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</si>
  <si>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</si>
  <si>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</si>
  <si>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</si>
  <si>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</si>
  <si>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</si>
  <si>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</si>
  <si>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</si>
  <si>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</si>
  <si>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</si>
  <si>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</si>
  <si>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</si>
  <si>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</si>
  <si>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</si>
  <si>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</si>
  <si>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</si>
  <si>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</si>
  <si>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</si>
  <si>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</si>
  <si>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</si>
  <si>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</si>
  <si>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</si>
  <si>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</si>
  <si>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</si>
  <si>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</si>
  <si>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</si>
  <si>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</si>
  <si>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</si>
  <si>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</si>
  <si>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</si>
  <si>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</si>
  <si>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</si>
  <si>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</si>
  <si>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</si>
  <si>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</si>
  <si>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</si>
  <si>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</si>
  <si>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</si>
  <si>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</si>
  <si>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</si>
  <si>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</si>
  <si>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</si>
  <si>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</si>
  <si>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</si>
  <si>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</si>
  <si>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</si>
  <si>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</si>
  <si>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</si>
  <si>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</si>
  <si>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</si>
  <si>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</si>
  <si>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</si>
  <si>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</si>
  <si>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</si>
  <si>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</si>
  <si>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</si>
  <si>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</si>
  <si>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</si>
  <si>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</si>
  <si>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</si>
  <si>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東京都国分寺市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</si>
  <si>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</si>
  <si>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</si>
  <si>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</si>
  <si>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</si>
  <si>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</si>
  <si>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</si>
  <si>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</si>
  <si>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</si>
  <si>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</si>
  <si>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</si>
  <si>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</si>
  <si>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</si>
  <si>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</si>
  <si>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</si>
  <si>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</si>
  <si>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</si>
  <si>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</si>
  <si>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</si>
  <si>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</si>
  <si>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</si>
  <si>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</si>
  <si>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</si>
  <si>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</si>
  <si>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</si>
  <si>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</si>
  <si>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</si>
  <si>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</si>
  <si>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</si>
  <si>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</si>
  <si>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</si>
  <si>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</si>
  <si>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</si>
  <si>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</si>
  <si>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</si>
  <si>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</si>
  <si>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</si>
  <si>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</si>
  <si>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</si>
  <si>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</si>
  <si>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</si>
  <si>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</si>
  <si>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</si>
  <si>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</si>
  <si>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</si>
  <si>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</si>
  <si>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</si>
  <si>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</si>
  <si>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</si>
  <si>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</si>
  <si>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</si>
  <si>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</si>
  <si>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</si>
  <si>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</si>
  <si>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</si>
  <si>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</si>
  <si>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</si>
  <si>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</si>
  <si>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</si>
  <si>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</si>
  <si>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</si>
  <si>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</si>
  <si>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</si>
  <si>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</si>
  <si>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</si>
  <si>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</si>
  <si>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</si>
  <si>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</si>
  <si>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</si>
  <si>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</si>
  <si>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</si>
  <si>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</si>
  <si>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</si>
  <si>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</si>
  <si>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</si>
  <si>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</si>
  <si>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</si>
  <si>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</si>
  <si>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</si>
  <si>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</si>
  <si>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</si>
  <si>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</si>
  <si>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</si>
  <si>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</si>
  <si>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</si>
  <si>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</si>
  <si>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</si>
  <si>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</si>
  <si>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</si>
  <si>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</si>
  <si>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</si>
  <si>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</si>
  <si>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</si>
  <si>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</si>
  <si>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</si>
  <si>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</si>
  <si>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</si>
  <si>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</si>
  <si>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</si>
  <si>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</si>
  <si>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</si>
  <si>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</si>
  <si>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</si>
  <si>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</si>
  <si>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</si>
  <si>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</si>
  <si>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</si>
  <si>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</si>
  <si>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</si>
  <si>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</si>
  <si>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</si>
  <si>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</si>
  <si>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</si>
  <si>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</si>
  <si>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</si>
  <si>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</si>
  <si>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</si>
  <si>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</si>
  <si>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</si>
  <si>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</si>
  <si>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</si>
  <si>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</si>
  <si>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</si>
  <si>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</si>
  <si>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</si>
  <si>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</si>
  <si>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</si>
  <si>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</si>
  <si>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</si>
  <si>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</si>
  <si>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</si>
  <si>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</si>
  <si>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</si>
  <si>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</si>
  <si>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</si>
  <si>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</si>
  <si>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</si>
  <si>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</si>
  <si>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</si>
  <si>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</si>
  <si>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</si>
  <si>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</si>
  <si>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</si>
  <si>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</si>
  <si>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</si>
  <si>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</si>
  <si>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</si>
  <si>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</si>
  <si>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</si>
  <si>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</si>
  <si>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東京都国分寺市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</si>
  <si>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</si>
  <si>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</si>
  <si>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</si>
  <si>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</si>
  <si>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</si>
  <si>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</si>
  <si>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</si>
  <si>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</si>
  <si>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</si>
  <si>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</si>
  <si>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</si>
  <si>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</si>
  <si>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</si>
  <si>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</si>
  <si>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</si>
  <si>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</si>
  <si>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</si>
  <si>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</si>
  <si>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</si>
  <si>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</si>
  <si>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</si>
  <si>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国分寺都市計画事業国分寺駅北口地区第一種市街地再開発事業特別会計（普通会計）</t>
    <phoneticPr fontId="5"/>
  </si>
  <si>
    <t>地域バス運行事業特別会計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</si>
  <si>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</si>
  <si>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</si>
  <si>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</si>
  <si>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</si>
  <si>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</si>
  <si>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</si>
  <si>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</si>
  <si>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</si>
  <si>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</si>
  <si>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</si>
  <si>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</si>
  <si>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</si>
  <si>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</si>
  <si>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</si>
  <si>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</si>
  <si>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</si>
  <si>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下水道事業特別会計</t>
    <phoneticPr fontId="5"/>
  </si>
  <si>
    <t>法非適用企業</t>
    <phoneticPr fontId="5"/>
  </si>
  <si>
    <t>国分寺都市計画事業国分寺駅北口地区第一種市街地再開発事業特別会計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</si>
  <si>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</si>
  <si>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</si>
  <si>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</si>
  <si>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</si>
  <si>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</si>
  <si>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</si>
  <si>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</si>
  <si>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</si>
  <si>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</si>
  <si>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</si>
  <si>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</si>
  <si>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</si>
  <si>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</si>
  <si>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</si>
  <si>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</si>
  <si>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</si>
  <si>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</si>
  <si>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</si>
  <si>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</si>
  <si>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</si>
  <si>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</si>
  <si>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</si>
  <si>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</si>
  <si>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</si>
  <si>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</si>
  <si>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</si>
  <si>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</si>
  <si>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</si>
  <si>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</si>
  <si>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</si>
  <si>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</si>
  <si>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</si>
  <si>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</si>
  <si>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</si>
  <si>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</si>
  <si>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</si>
  <si>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</si>
  <si>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</si>
  <si>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</si>
  <si>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</si>
  <si>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</si>
  <si>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</si>
  <si>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</si>
  <si>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</si>
  <si>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</si>
  <si>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</si>
  <si>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</si>
  <si>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</si>
  <si>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</si>
  <si>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</si>
  <si>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</si>
  <si>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</si>
  <si>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</si>
  <si>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</si>
  <si>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</si>
  <si>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</si>
  <si>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</si>
  <si>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</si>
  <si>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</si>
  <si>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</si>
  <si>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</si>
  <si>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</si>
  <si>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</si>
  <si>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</si>
  <si>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</si>
  <si>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</si>
  <si>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</si>
  <si>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</si>
  <si>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</si>
  <si>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</si>
  <si>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</si>
  <si>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</si>
  <si>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</si>
  <si>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</si>
  <si>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</si>
  <si>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</si>
  <si>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</si>
  <si>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</si>
  <si>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</si>
  <si>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</si>
  <si>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</si>
  <si>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</si>
  <si>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</si>
  <si>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</si>
  <si>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</si>
  <si>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</si>
  <si>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</si>
  <si>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</si>
  <si>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</si>
  <si>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</si>
  <si>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</si>
  <si>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</si>
  <si>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</si>
  <si>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</si>
  <si>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</si>
  <si>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</si>
  <si>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</si>
  <si>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</si>
  <si>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</si>
  <si>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</si>
  <si>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</si>
  <si>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</si>
  <si>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</si>
  <si>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</si>
  <si>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</si>
  <si>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</si>
  <si>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</si>
  <si>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</si>
  <si>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</si>
  <si>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</si>
  <si>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</si>
  <si>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</si>
  <si>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</si>
  <si>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</si>
  <si>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</si>
  <si>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</si>
  <si>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</si>
  <si>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</si>
  <si>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</si>
  <si>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</si>
  <si>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</si>
  <si>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</si>
  <si>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</si>
  <si>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</si>
  <si>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</si>
  <si>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</si>
  <si>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</si>
  <si>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</si>
  <si>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</si>
  <si>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</si>
  <si>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</si>
  <si>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</si>
  <si>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</si>
  <si>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</si>
  <si>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</si>
  <si>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</si>
  <si>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</si>
  <si>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</si>
  <si>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</si>
  <si>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</si>
  <si>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</si>
  <si>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</si>
  <si>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8.68</t>
  </si>
  <si>
    <t>一般会計</t>
  </si>
  <si>
    <t>国民健康保険特別会計</t>
  </si>
  <si>
    <t>▲ 2.45</t>
  </si>
  <si>
    <t>▲ 2.26</t>
  </si>
  <si>
    <t>▲ 1.76</t>
  </si>
  <si>
    <t>介護保険(保険事業勘定)特別会計</t>
  </si>
  <si>
    <t>後期高齢者医療特別会計</t>
  </si>
  <si>
    <t>下水道事業特別会計</t>
  </si>
  <si>
    <t>国分寺都市計画事業国分寺駅北口地区第一種市街地再開発事業特別会計（普通会計）</t>
  </si>
  <si>
    <t>土地取得特別会計</t>
  </si>
  <si>
    <t>地域バス運行事業特別会計</t>
  </si>
  <si>
    <t>その他会計（赤字）</t>
  </si>
  <si>
    <t>その他会計（黒字）</t>
  </si>
  <si>
    <t>-</t>
    <phoneticPr fontId="2"/>
  </si>
  <si>
    <t>-</t>
    <phoneticPr fontId="2"/>
  </si>
  <si>
    <t>-</t>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</si>
  <si>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</si>
  <si>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</si>
  <si>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</si>
  <si>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東京都四市競艇事業組合</t>
    <rPh sb="0" eb="3">
      <t>トウキョウト</t>
    </rPh>
    <rPh sb="3" eb="5">
      <t>ヨンシ</t>
    </rPh>
    <rPh sb="5" eb="7">
      <t>キョウテイ</t>
    </rPh>
    <rPh sb="7" eb="9">
      <t>ジギョウ</t>
    </rPh>
    <rPh sb="9" eb="11">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</si>
  <si>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</si>
  <si>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</si>
  <si>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</si>
  <si>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東京都後期高齢者医療広域連合（後期高齢者事業会計）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ジギョウ</t>
    </rPh>
    <rPh sb="22" eb="24">
      <t>カイケイ</t>
    </rPh>
    <phoneticPr fontId="2"/>
  </si>
  <si>
    <t>浅川清流環境組合</t>
    <rPh sb="0" eb="2">
      <t>アサカワ</t>
    </rPh>
    <rPh sb="2" eb="4">
      <t>セイリュウ</t>
    </rPh>
    <rPh sb="4" eb="6">
      <t>カンキョウ</t>
    </rPh>
    <rPh sb="6" eb="8">
      <t>クミアイ</t>
    </rPh>
    <phoneticPr fontId="2"/>
  </si>
  <si>
    <t>-</t>
    <phoneticPr fontId="2"/>
  </si>
  <si>
    <t>-</t>
    <phoneticPr fontId="2"/>
  </si>
  <si>
    <t>国分寺市土地開発公社</t>
    <rPh sb="0" eb="4">
      <t>コクブンジシ</t>
    </rPh>
    <rPh sb="4" eb="6">
      <t>トチ</t>
    </rPh>
    <rPh sb="6" eb="8">
      <t>カイハツ</t>
    </rPh>
    <rPh sb="8" eb="10">
      <t>コウシャ</t>
    </rPh>
    <phoneticPr fontId="2"/>
  </si>
  <si>
    <t>-</t>
    <phoneticPr fontId="2"/>
  </si>
  <si>
    <t>-</t>
    <phoneticPr fontId="2"/>
  </si>
  <si>
    <t>庁舎建設資金積立基金</t>
    <phoneticPr fontId="11"/>
  </si>
  <si>
    <t>公共施設整備基金</t>
    <phoneticPr fontId="11"/>
  </si>
  <si>
    <t>職員退職手当基金</t>
    <phoneticPr fontId="11"/>
  </si>
  <si>
    <t>学校施設整備基金</t>
    <phoneticPr fontId="11"/>
  </si>
  <si>
    <t>緑と水と公園整備基金</t>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</si>
  <si>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</si>
  <si>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</si>
  <si>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</si>
  <si>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</si>
  <si>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</si>
  <si>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ことなどにより，将来負担比率が低下しており，29年度は比率「なし」となっている。一方で，有形固定資産減価償却率は類似団体よりも高くなっており，今後，老朽化対策に積極的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</si>
  <si>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</si>
  <si>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</si>
  <si>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</si>
  <si>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</si>
  <si>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</si>
  <si>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</si>
  <si>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低い比率で推移している。これは，19年度から25年度までの間，臨時財政対策債を発行してこなかったことなど，新規の地方債発行を抑制してきたことが大きな要因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</si>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</sst>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BA51E2F-B598-4EC0-9FD6-A85F81E6B72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40879</c:v>
                </c:pt>
                <c:pt idx="4">
                  <c:v>42651</c:v>
                </c:pt>
              </c:numCache>
            </c:numRef>
          </c:val>
          <c:smooth val="0"/>
          <c:extLst>
            <c:ext xmlns:c16="http://schemas.microsoft.com/office/drawing/2014/chart" uri="{C3380CC4-5D6E-409C-BE32-E72D297353CC}">
              <c16:uniqueId val="{00000000-2C2F-4812-8D83-2BD6440C6B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43059</c:v>
                </c:pt>
                <c:pt idx="1">
                  <c:v>24393</c:v>
                </c:pt>
                <c:pt idx="2">
                  <c:v>29495</c:v>
                </c:pt>
                <c:pt idx="3">
                  <c:v>41581</c:v>
                </c:pt>
                <c:pt idx="4">
                  <c:v>71114</c:v>
                </c:pt>
              </c:numCache>
            </c:numRef>
          </c:val>
          <c:smooth val="0"/>
          <c:extLst>
            <c:ext xmlns:c16="http://schemas.microsoft.com/office/drawing/2014/chart" uri="{C3380CC4-5D6E-409C-BE32-E72D297353CC}">
              <c16:uniqueId val="{00000001-2C2F-4812-8D83-2BD6440C6B59}"/>
            </c:ext>
          </c:extLst>
        </c:ser>
        <c:dLbls>
          <c:showLegendKey val="0"/>
          <c:showVal val="0"/>
          <c:showCatName val="0"/>
          <c:showSerName val="0"/>
          <c:showPercent val="0"/>
          <c:showBubbleSize val="0"/>
        </c:dLbls>
        <c:marker val="1"/>
        <c:smooth val="0"/>
        <c:axId val="101513472"/>
        <c:axId val="101597568"/>
      </c:lineChart>
      <c:catAx>
        <c:axId val="101513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97568"/>
        <c:crosses val="autoZero"/>
        <c:auto val="1"/>
        <c:lblAlgn val="ctr"/>
        <c:lblOffset val="100"/>
        <c:tickLblSkip val="1"/>
        <c:tickMarkSkip val="1"/>
        <c:noMultiLvlLbl val="0"/>
      </c:catAx>
      <c:valAx>
        <c:axId val="1015975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13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5.56</c:v>
                </c:pt>
                <c:pt idx="1">
                  <c:v>5.17</c:v>
                </c:pt>
                <c:pt idx="2">
                  <c:v>7.66</c:v>
                </c:pt>
                <c:pt idx="3">
                  <c:v>3.62</c:v>
                </c:pt>
                <c:pt idx="4">
                  <c:v>5.71</c:v>
                </c:pt>
              </c:numCache>
            </c:numRef>
          </c:val>
          <c:extLst>
            <c:ext xmlns:c16="http://schemas.microsoft.com/office/drawing/2014/chart" uri="{C3380CC4-5D6E-409C-BE32-E72D297353CC}">
              <c16:uniqueId val="{00000000-35C4-4326-8268-EA18D56416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7.91</c:v>
                </c:pt>
                <c:pt idx="1">
                  <c:v>10.93</c:v>
                </c:pt>
                <c:pt idx="2">
                  <c:v>11.67</c:v>
                </c:pt>
                <c:pt idx="3">
                  <c:v>6.68</c:v>
                </c:pt>
                <c:pt idx="4">
                  <c:v>22.47</c:v>
                </c:pt>
              </c:numCache>
            </c:numRef>
          </c:val>
          <c:extLst>
            <c:ext xmlns:c16="http://schemas.microsoft.com/office/drawing/2014/chart" uri="{C3380CC4-5D6E-409C-BE32-E72D297353CC}">
              <c16:uniqueId val="{00000001-35C4-4326-8268-EA18D564166C}"/>
            </c:ext>
          </c:extLst>
        </c:ser>
        <c:dLbls>
          <c:showLegendKey val="0"/>
          <c:showVal val="0"/>
          <c:showCatName val="0"/>
          <c:showSerName val="0"/>
          <c:showPercent val="0"/>
          <c:showBubbleSize val="0"/>
        </c:dLbls>
        <c:gapWidth val="250"/>
        <c:overlap val="100"/>
        <c:axId val="110384256"/>
        <c:axId val="110386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1.22</c:v>
                </c:pt>
                <c:pt idx="1">
                  <c:v>2.63</c:v>
                </c:pt>
                <c:pt idx="2">
                  <c:v>3.53</c:v>
                </c:pt>
                <c:pt idx="3">
                  <c:v>-8.68</c:v>
                </c:pt>
                <c:pt idx="4">
                  <c:v>17.86</c:v>
                </c:pt>
              </c:numCache>
            </c:numRef>
          </c:val>
          <c:smooth val="0"/>
          <c:extLst>
            <c:ext xmlns:c16="http://schemas.microsoft.com/office/drawing/2014/chart" uri="{C3380CC4-5D6E-409C-BE32-E72D297353CC}">
              <c16:uniqueId val="{00000002-35C4-4326-8268-EA18D564166C}"/>
            </c:ext>
          </c:extLst>
        </c:ser>
        <c:dLbls>
          <c:showLegendKey val="0"/>
          <c:showVal val="0"/>
          <c:showCatName val="0"/>
          <c:showSerName val="0"/>
          <c:showPercent val="0"/>
          <c:showBubbleSize val="0"/>
        </c:dLbls>
        <c:marker val="1"/>
        <c:smooth val="0"/>
        <c:axId val="110384256"/>
        <c:axId val="110386176"/>
      </c:lineChart>
      <c:catAx>
        <c:axId val="1103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386176"/>
        <c:crosses val="autoZero"/>
        <c:auto val="1"/>
        <c:lblAlgn val="ctr"/>
        <c:lblOffset val="100"/>
        <c:tickLblSkip val="1"/>
        <c:tickMarkSkip val="1"/>
        <c:noMultiLvlLbl val="0"/>
      </c:catAx>
      <c:valAx>
        <c:axId val="11038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28.36</c:v>
                </c:pt>
                <c:pt idx="2">
                  <c:v>#N/A</c:v>
                </c:pt>
                <c:pt idx="3">
                  <c:v>53.28</c:v>
                </c:pt>
                <c:pt idx="4">
                  <c:v>#N/A</c:v>
                </c:pt>
                <c:pt idx="5">
                  <c:v>50.23</c:v>
                </c:pt>
                <c:pt idx="6">
                  <c:v>#N/A</c:v>
                </c:pt>
                <c:pt idx="7">
                  <c:v>46.36</c:v>
                </c:pt>
                <c:pt idx="8">
                  <c:v>#N/A</c:v>
                </c:pt>
                <c:pt idx="9">
                  <c:v>0</c:v>
                </c:pt>
              </c:numCache>
            </c:numRef>
          </c:val>
          <c:extLst>
            <c:ext xmlns:c16="http://schemas.microsoft.com/office/drawing/2014/chart" uri="{C3380CC4-5D6E-409C-BE32-E72D297353CC}">
              <c16:uniqueId val="{00000000-64E5-4628-B401-C471E28F04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E5-4628-B401-C471E28F048B}"/>
            </c:ext>
          </c:extLst>
        </c:ser>
        <c:ser>
          <c:idx val="2"/>
          <c:order val="2"/>
          <c:tx>
            <c:strRef>
              <c:f>データシート!$A$29</c:f>
              <c:strCache>
                <c:ptCount val="1"/>
                <c:pt idx="0">
                  <c:v>地域バス運行事業特別会計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4E5-4628-B401-C471E28F048B}"/>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4E5-4628-B401-C471E28F048B}"/>
            </c:ext>
          </c:extLst>
        </c:ser>
        <c:ser>
          <c:idx val="4"/>
          <c:order val="4"/>
          <c:tx>
            <c:strRef>
              <c:f>データシート!$A$31</c:f>
              <c:strCache>
                <c:ptCount val="1"/>
                <c:pt idx="0">
                  <c:v>国分寺都市計画事業国分寺駅北口地区第一種市街地再開発事業特別会計（普通会計）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0.13</c:v>
                </c:pt>
                <c:pt idx="4">
                  <c:v>#N/A</c:v>
                </c:pt>
                <c:pt idx="5">
                  <c:v>0.06</c:v>
                </c:pt>
                <c:pt idx="6">
                  <c:v>#N/A</c:v>
                </c:pt>
                <c:pt idx="7">
                  <c:v>0.01</c:v>
                </c:pt>
                <c:pt idx="8">
                  <c:v>#N/A</c:v>
                </c:pt>
                <c:pt idx="9">
                  <c:v>0.02</c:v>
                </c:pt>
              </c:numCache>
            </c:numRef>
          </c:val>
          <c:extLst>
            <c:ext xmlns:c16="http://schemas.microsoft.com/office/drawing/2014/chart" uri="{C3380CC4-5D6E-409C-BE32-E72D297353CC}">
              <c16:uniqueId val="{00000004-64E5-4628-B401-C471E28F048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0.37</c:v>
                </c:pt>
                <c:pt idx="2">
                  <c:v>#N/A</c:v>
                </c:pt>
                <c:pt idx="3">
                  <c:v>0.28000000000000003</c:v>
                </c:pt>
                <c:pt idx="4">
                  <c:v>#N/A</c:v>
                </c:pt>
                <c:pt idx="5">
                  <c:v>0.63</c:v>
                </c:pt>
                <c:pt idx="6">
                  <c:v>#N/A</c:v>
                </c:pt>
                <c:pt idx="7">
                  <c:v>0.15</c:v>
                </c:pt>
                <c:pt idx="8">
                  <c:v>#N/A</c:v>
                </c:pt>
                <c:pt idx="9">
                  <c:v>0.08</c:v>
                </c:pt>
              </c:numCache>
            </c:numRef>
          </c:val>
          <c:extLst>
            <c:ext xmlns:c16="http://schemas.microsoft.com/office/drawing/2014/chart" uri="{C3380CC4-5D6E-409C-BE32-E72D297353CC}">
              <c16:uniqueId val="{00000005-64E5-4628-B401-C471E28F048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0.16</c:v>
                </c:pt>
                <c:pt idx="4">
                  <c:v>#N/A</c:v>
                </c:pt>
                <c:pt idx="5">
                  <c:v>0.04</c:v>
                </c:pt>
                <c:pt idx="6">
                  <c:v>#N/A</c:v>
                </c:pt>
                <c:pt idx="7">
                  <c:v>0.08</c:v>
                </c:pt>
                <c:pt idx="8">
                  <c:v>#N/A</c:v>
                </c:pt>
                <c:pt idx="9">
                  <c:v>0.25</c:v>
                </c:pt>
              </c:numCache>
            </c:numRef>
          </c:val>
          <c:extLst>
            <c:ext xmlns:c16="http://schemas.microsoft.com/office/drawing/2014/chart" uri="{C3380CC4-5D6E-409C-BE32-E72D297353CC}">
              <c16:uniqueId val="{00000006-64E5-4628-B401-C471E28F048B}"/>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0.35</c:v>
                </c:pt>
                <c:pt idx="2">
                  <c:v>#N/A</c:v>
                </c:pt>
                <c:pt idx="3">
                  <c:v>0.2</c:v>
                </c:pt>
                <c:pt idx="4">
                  <c:v>#N/A</c:v>
                </c:pt>
                <c:pt idx="5">
                  <c:v>0.23</c:v>
                </c:pt>
                <c:pt idx="6">
                  <c:v>#N/A</c:v>
                </c:pt>
                <c:pt idx="7">
                  <c:v>0.28999999999999998</c:v>
                </c:pt>
                <c:pt idx="8">
                  <c:v>#N/A</c:v>
                </c:pt>
                <c:pt idx="9">
                  <c:v>0.85</c:v>
                </c:pt>
              </c:numCache>
            </c:numRef>
          </c:val>
          <c:extLst>
            <c:ext xmlns:c16="http://schemas.microsoft.com/office/drawing/2014/chart" uri="{C3380CC4-5D6E-409C-BE32-E72D297353CC}">
              <c16:uniqueId val="{00000007-64E5-4628-B401-C471E28F048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2.4500000000000002</c:v>
                </c:pt>
                <c:pt idx="1">
                  <c:v>#N/A</c:v>
                </c:pt>
                <c:pt idx="2">
                  <c:v>2.2599999999999998</c:v>
                </c:pt>
                <c:pt idx="3">
                  <c:v>#N/A</c:v>
                </c:pt>
                <c:pt idx="4">
                  <c:v>1.76</c:v>
                </c:pt>
                <c:pt idx="5">
                  <c:v>#N/A</c:v>
                </c:pt>
                <c:pt idx="6">
                  <c:v>#N/A</c:v>
                </c:pt>
                <c:pt idx="7">
                  <c:v>1.01</c:v>
                </c:pt>
                <c:pt idx="8">
                  <c:v>#N/A</c:v>
                </c:pt>
                <c:pt idx="9">
                  <c:v>2.2200000000000002</c:v>
                </c:pt>
              </c:numCache>
            </c:numRef>
          </c:val>
          <c:extLst>
            <c:ext xmlns:c16="http://schemas.microsoft.com/office/drawing/2014/chart" uri="{C3380CC4-5D6E-409C-BE32-E72D297353CC}">
              <c16:uniqueId val="{00000008-64E5-4628-B401-C471E28F04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5.55</c:v>
                </c:pt>
                <c:pt idx="2">
                  <c:v>#N/A</c:v>
                </c:pt>
                <c:pt idx="3">
                  <c:v>5.04</c:v>
                </c:pt>
                <c:pt idx="4">
                  <c:v>#N/A</c:v>
                </c:pt>
                <c:pt idx="5">
                  <c:v>7.59</c:v>
                </c:pt>
                <c:pt idx="6">
                  <c:v>#N/A</c:v>
                </c:pt>
                <c:pt idx="7">
                  <c:v>3.6</c:v>
                </c:pt>
                <c:pt idx="8">
                  <c:v>#N/A</c:v>
                </c:pt>
                <c:pt idx="9">
                  <c:v>5.68</c:v>
                </c:pt>
              </c:numCache>
            </c:numRef>
          </c:val>
          <c:extLst>
            <c:ext xmlns:c16="http://schemas.microsoft.com/office/drawing/2014/chart" uri="{C3380CC4-5D6E-409C-BE32-E72D297353CC}">
              <c16:uniqueId val="{00000009-64E5-4628-B401-C471E28F048B}"/>
            </c:ext>
          </c:extLst>
        </c:ser>
        <c:dLbls>
          <c:showLegendKey val="0"/>
          <c:showVal val="0"/>
          <c:showCatName val="0"/>
          <c:showSerName val="0"/>
          <c:showPercent val="0"/>
          <c:showBubbleSize val="0"/>
        </c:dLbls>
        <c:gapWidth val="150"/>
        <c:overlap val="100"/>
        <c:axId val="110111360"/>
        <c:axId val="110129536"/>
      </c:barChart>
      <c:catAx>
        <c:axId val="11011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29536"/>
        <c:crosses val="autoZero"/>
        <c:auto val="1"/>
        <c:lblAlgn val="ctr"/>
        <c:lblOffset val="100"/>
        <c:tickLblSkip val="1"/>
        <c:tickMarkSkip val="1"/>
        <c:noMultiLvlLbl val="0"/>
      </c:catAx>
      <c:valAx>
        <c:axId val="11012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1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4362</c:v>
                </c:pt>
                <c:pt idx="5">
                  <c:v>4528</c:v>
                </c:pt>
                <c:pt idx="8">
                  <c:v>3956</c:v>
                </c:pt>
                <c:pt idx="11">
                  <c:v>3584</c:v>
                </c:pt>
                <c:pt idx="14">
                  <c:v>3169</c:v>
                </c:pt>
              </c:numCache>
            </c:numRef>
          </c:val>
          <c:extLst>
            <c:ext xmlns:c16="http://schemas.microsoft.com/office/drawing/2014/chart" uri="{C3380CC4-5D6E-409C-BE32-E72D297353CC}">
              <c16:uniqueId val="{00000000-A399-44FA-9CB8-89A08C53E9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c:v>
                </c:pt>
                <c:pt idx="3">
                  <c:v>1</c:v>
                </c:pt>
                <c:pt idx="6">
                  <c:v>0</c:v>
                </c:pt>
                <c:pt idx="9">
                  <c:v>0</c:v>
                </c:pt>
                <c:pt idx="12">
                  <c:v>0</c:v>
                </c:pt>
              </c:numCache>
            </c:numRef>
          </c:val>
          <c:extLst>
            <c:ext xmlns:c16="http://schemas.microsoft.com/office/drawing/2014/chart" uri="{C3380CC4-5D6E-409C-BE32-E72D297353CC}">
              <c16:uniqueId val="{00000001-A399-44FA-9CB8-89A08C53E9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92</c:v>
                </c:pt>
                <c:pt idx="3">
                  <c:v>184</c:v>
                </c:pt>
                <c:pt idx="6">
                  <c:v>127</c:v>
                </c:pt>
                <c:pt idx="9">
                  <c:v>122</c:v>
                </c:pt>
                <c:pt idx="12">
                  <c:v>110</c:v>
                </c:pt>
              </c:numCache>
            </c:numRef>
          </c:val>
          <c:extLst>
            <c:ext xmlns:c16="http://schemas.microsoft.com/office/drawing/2014/chart" uri="{C3380CC4-5D6E-409C-BE32-E72D297353CC}">
              <c16:uniqueId val="{00000002-A399-44FA-9CB8-89A08C53E9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61</c:v>
                </c:pt>
                <c:pt idx="3">
                  <c:v>52</c:v>
                </c:pt>
                <c:pt idx="6">
                  <c:v>49</c:v>
                </c:pt>
                <c:pt idx="9">
                  <c:v>47</c:v>
                </c:pt>
                <c:pt idx="12">
                  <c:v>43</c:v>
                </c:pt>
              </c:numCache>
            </c:numRef>
          </c:val>
          <c:extLst>
            <c:ext xmlns:c16="http://schemas.microsoft.com/office/drawing/2014/chart" uri="{C3380CC4-5D6E-409C-BE32-E72D297353CC}">
              <c16:uniqueId val="{00000003-A399-44FA-9CB8-89A08C53E9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1661</c:v>
                </c:pt>
                <c:pt idx="3">
                  <c:v>1409</c:v>
                </c:pt>
                <c:pt idx="6">
                  <c:v>1355</c:v>
                </c:pt>
                <c:pt idx="9">
                  <c:v>1196</c:v>
                </c:pt>
                <c:pt idx="12">
                  <c:v>999</c:v>
                </c:pt>
              </c:numCache>
            </c:numRef>
          </c:val>
          <c:extLst>
            <c:ext xmlns:c16="http://schemas.microsoft.com/office/drawing/2014/chart" uri="{C3380CC4-5D6E-409C-BE32-E72D297353CC}">
              <c16:uniqueId val="{00000004-A399-44FA-9CB8-89A08C53E9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99-44FA-9CB8-89A08C53E9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99-44FA-9CB8-89A08C53E9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2728</c:v>
                </c:pt>
                <c:pt idx="3">
                  <c:v>2513</c:v>
                </c:pt>
                <c:pt idx="6">
                  <c:v>2071</c:v>
                </c:pt>
                <c:pt idx="9">
                  <c:v>2057</c:v>
                </c:pt>
                <c:pt idx="12">
                  <c:v>2133</c:v>
                </c:pt>
              </c:numCache>
            </c:numRef>
          </c:val>
          <c:extLst>
            <c:ext xmlns:c16="http://schemas.microsoft.com/office/drawing/2014/chart" uri="{C3380CC4-5D6E-409C-BE32-E72D297353CC}">
              <c16:uniqueId val="{00000007-A399-44FA-9CB8-89A08C53E9A6}"/>
            </c:ext>
          </c:extLst>
        </c:ser>
        <c:dLbls>
          <c:showLegendKey val="0"/>
          <c:showVal val="0"/>
          <c:showCatName val="0"/>
          <c:showSerName val="0"/>
          <c:showPercent val="0"/>
          <c:showBubbleSize val="0"/>
        </c:dLbls>
        <c:gapWidth val="100"/>
        <c:overlap val="100"/>
        <c:axId val="101447552"/>
        <c:axId val="110178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184</c:v>
                </c:pt>
                <c:pt idx="2">
                  <c:v>#N/A</c:v>
                </c:pt>
                <c:pt idx="3">
                  <c:v>#N/A</c:v>
                </c:pt>
                <c:pt idx="4">
                  <c:v>-369</c:v>
                </c:pt>
                <c:pt idx="5">
                  <c:v>#N/A</c:v>
                </c:pt>
                <c:pt idx="6">
                  <c:v>#N/A</c:v>
                </c:pt>
                <c:pt idx="7">
                  <c:v>-354</c:v>
                </c:pt>
                <c:pt idx="8">
                  <c:v>#N/A</c:v>
                </c:pt>
                <c:pt idx="9">
                  <c:v>#N/A</c:v>
                </c:pt>
                <c:pt idx="10">
                  <c:v>-162</c:v>
                </c:pt>
                <c:pt idx="11">
                  <c:v>#N/A</c:v>
                </c:pt>
                <c:pt idx="12">
                  <c:v>#N/A</c:v>
                </c:pt>
                <c:pt idx="13">
                  <c:v>116</c:v>
                </c:pt>
                <c:pt idx="14">
                  <c:v>#N/A</c:v>
                </c:pt>
              </c:numCache>
            </c:numRef>
          </c:val>
          <c:smooth val="0"/>
          <c:extLst>
            <c:ext xmlns:c16="http://schemas.microsoft.com/office/drawing/2014/chart" uri="{C3380CC4-5D6E-409C-BE32-E72D297353CC}">
              <c16:uniqueId val="{00000008-A399-44FA-9CB8-89A08C53E9A6}"/>
            </c:ext>
          </c:extLst>
        </c:ser>
        <c:dLbls>
          <c:showLegendKey val="0"/>
          <c:showVal val="0"/>
          <c:showCatName val="0"/>
          <c:showSerName val="0"/>
          <c:showPercent val="0"/>
          <c:showBubbleSize val="0"/>
        </c:dLbls>
        <c:marker val="1"/>
        <c:smooth val="0"/>
        <c:axId val="101447552"/>
        <c:axId val="110178304"/>
      </c:lineChart>
      <c:catAx>
        <c:axId val="1014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78304"/>
        <c:crosses val="autoZero"/>
        <c:auto val="1"/>
        <c:lblAlgn val="ctr"/>
        <c:lblOffset val="100"/>
        <c:tickLblSkip val="1"/>
        <c:tickMarkSkip val="1"/>
        <c:noMultiLvlLbl val="0"/>
      </c:catAx>
      <c:valAx>
        <c:axId val="11017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22552</c:v>
                </c:pt>
                <c:pt idx="5">
                  <c:v>20914</c:v>
                </c:pt>
                <c:pt idx="8">
                  <c:v>19024</c:v>
                </c:pt>
                <c:pt idx="11">
                  <c:v>17129</c:v>
                </c:pt>
                <c:pt idx="14">
                  <c:v>15276</c:v>
                </c:pt>
              </c:numCache>
            </c:numRef>
          </c:val>
          <c:extLst>
            <c:ext xmlns:c16="http://schemas.microsoft.com/office/drawing/2014/chart" uri="{C3380CC4-5D6E-409C-BE32-E72D297353CC}">
              <c16:uniqueId val="{00000000-605D-414A-8F08-E7E7C85EAF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15861</c:v>
                </c:pt>
                <c:pt idx="5">
                  <c:v>15495</c:v>
                </c:pt>
                <c:pt idx="8">
                  <c:v>15941</c:v>
                </c:pt>
                <c:pt idx="11">
                  <c:v>15476</c:v>
                </c:pt>
                <c:pt idx="14">
                  <c:v>9362</c:v>
                </c:pt>
              </c:numCache>
            </c:numRef>
          </c:val>
          <c:extLst>
            <c:ext xmlns:c16="http://schemas.microsoft.com/office/drawing/2014/chart" uri="{C3380CC4-5D6E-409C-BE32-E72D297353CC}">
              <c16:uniqueId val="{00000001-605D-414A-8F08-E7E7C85EAF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3299</c:v>
                </c:pt>
                <c:pt idx="5">
                  <c:v>4239</c:v>
                </c:pt>
                <c:pt idx="8">
                  <c:v>4575</c:v>
                </c:pt>
                <c:pt idx="11">
                  <c:v>5275</c:v>
                </c:pt>
                <c:pt idx="14">
                  <c:v>11324</c:v>
                </c:pt>
              </c:numCache>
            </c:numRef>
          </c:val>
          <c:extLst>
            <c:ext xmlns:c16="http://schemas.microsoft.com/office/drawing/2014/chart" uri="{C3380CC4-5D6E-409C-BE32-E72D297353CC}">
              <c16:uniqueId val="{00000002-605D-414A-8F08-E7E7C85EAF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5D-414A-8F08-E7E7C85EAF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5D-414A-8F08-E7E7C85EAF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5D-414A-8F08-E7E7C85EAF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5289</c:v>
                </c:pt>
                <c:pt idx="3">
                  <c:v>5062</c:v>
                </c:pt>
                <c:pt idx="6">
                  <c:v>4849</c:v>
                </c:pt>
                <c:pt idx="9">
                  <c:v>4790</c:v>
                </c:pt>
                <c:pt idx="12">
                  <c:v>4747</c:v>
                </c:pt>
              </c:numCache>
            </c:numRef>
          </c:val>
          <c:extLst>
            <c:ext xmlns:c16="http://schemas.microsoft.com/office/drawing/2014/chart" uri="{C3380CC4-5D6E-409C-BE32-E72D297353CC}">
              <c16:uniqueId val="{00000006-605D-414A-8F08-E7E7C85EAF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317</c:v>
                </c:pt>
                <c:pt idx="3">
                  <c:v>265</c:v>
                </c:pt>
                <c:pt idx="6">
                  <c:v>204</c:v>
                </c:pt>
                <c:pt idx="9">
                  <c:v>147</c:v>
                </c:pt>
                <c:pt idx="12">
                  <c:v>99</c:v>
                </c:pt>
              </c:numCache>
            </c:numRef>
          </c:val>
          <c:extLst>
            <c:ext xmlns:c16="http://schemas.microsoft.com/office/drawing/2014/chart" uri="{C3380CC4-5D6E-409C-BE32-E72D297353CC}">
              <c16:uniqueId val="{00000007-605D-414A-8F08-E7E7C85EAF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8396</c:v>
                </c:pt>
                <c:pt idx="3">
                  <c:v>7227</c:v>
                </c:pt>
                <c:pt idx="6">
                  <c:v>6130</c:v>
                </c:pt>
                <c:pt idx="9">
                  <c:v>5093</c:v>
                </c:pt>
                <c:pt idx="12">
                  <c:v>5932</c:v>
                </c:pt>
              </c:numCache>
            </c:numRef>
          </c:val>
          <c:extLst>
            <c:ext xmlns:c16="http://schemas.microsoft.com/office/drawing/2014/chart" uri="{C3380CC4-5D6E-409C-BE32-E72D297353CC}">
              <c16:uniqueId val="{00000008-605D-414A-8F08-E7E7C85EAF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2050</c:v>
                </c:pt>
                <c:pt idx="3">
                  <c:v>2146</c:v>
                </c:pt>
                <c:pt idx="6">
                  <c:v>2724</c:v>
                </c:pt>
                <c:pt idx="9">
                  <c:v>2286</c:v>
                </c:pt>
                <c:pt idx="12">
                  <c:v>2309</c:v>
                </c:pt>
              </c:numCache>
            </c:numRef>
          </c:val>
          <c:extLst>
            <c:ext xmlns:c16="http://schemas.microsoft.com/office/drawing/2014/chart" uri="{C3380CC4-5D6E-409C-BE32-E72D297353CC}">
              <c16:uniqueId val="{00000009-605D-414A-8F08-E7E7C85EAF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24009</c:v>
                </c:pt>
                <c:pt idx="3">
                  <c:v>23139</c:v>
                </c:pt>
                <c:pt idx="6">
                  <c:v>22334</c:v>
                </c:pt>
                <c:pt idx="9">
                  <c:v>21013</c:v>
                </c:pt>
                <c:pt idx="12">
                  <c:v>20498</c:v>
                </c:pt>
              </c:numCache>
            </c:numRef>
          </c:val>
          <c:extLst>
            <c:ext xmlns:c16="http://schemas.microsoft.com/office/drawing/2014/chart" uri="{C3380CC4-5D6E-409C-BE32-E72D297353CC}">
              <c16:uniqueId val="{0000000A-605D-414A-8F08-E7E7C85EAF23}"/>
            </c:ext>
          </c:extLst>
        </c:ser>
        <c:dLbls>
          <c:showLegendKey val="0"/>
          <c:showVal val="0"/>
          <c:showCatName val="0"/>
          <c:showSerName val="0"/>
          <c:showPercent val="0"/>
          <c:showBubbleSize val="0"/>
        </c:dLbls>
        <c:gapWidth val="100"/>
        <c:overlap val="100"/>
        <c:axId val="110310144"/>
        <c:axId val="110312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5D-414A-8F08-E7E7C85EAF23}"/>
            </c:ext>
          </c:extLst>
        </c:ser>
        <c:dLbls>
          <c:showLegendKey val="0"/>
          <c:showVal val="0"/>
          <c:showCatName val="0"/>
          <c:showSerName val="0"/>
          <c:showPercent val="0"/>
          <c:showBubbleSize val="0"/>
        </c:dLbls>
        <c:marker val="1"/>
        <c:smooth val="0"/>
        <c:axId val="110310144"/>
        <c:axId val="110312064"/>
      </c:lineChart>
      <c:catAx>
        <c:axId val="11031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312064"/>
        <c:crosses val="autoZero"/>
        <c:auto val="1"/>
        <c:lblAlgn val="ctr"/>
        <c:lblOffset val="100"/>
        <c:tickLblSkip val="1"/>
        <c:tickMarkSkip val="1"/>
        <c:noMultiLvlLbl val="0"/>
      </c:catAx>
      <c:valAx>
        <c:axId val="11031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1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2725</c:v>
                </c:pt>
                <c:pt idx="1">
                  <c:v>1589</c:v>
                </c:pt>
                <c:pt idx="2">
                  <c:v>5337</c:v>
                </c:pt>
              </c:numCache>
            </c:numRef>
          </c:val>
          <c:extLst>
            <c:ext xmlns:c16="http://schemas.microsoft.com/office/drawing/2014/chart" uri="{C3380CC4-5D6E-409C-BE32-E72D297353CC}">
              <c16:uniqueId val="{00000000-2462-4B7F-9539-3CF68F5F9E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2462-4B7F-9539-3CF68F5F9E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974</c:v>
                </c:pt>
                <c:pt idx="1">
                  <c:v>2809</c:v>
                </c:pt>
                <c:pt idx="2">
                  <c:v>5974</c:v>
                </c:pt>
              </c:numCache>
            </c:numRef>
          </c:val>
          <c:extLst>
            <c:ext xmlns:c16="http://schemas.microsoft.com/office/drawing/2014/chart" uri="{C3380CC4-5D6E-409C-BE32-E72D297353CC}">
              <c16:uniqueId val="{00000002-2462-4B7F-9539-3CF68F5F9E63}"/>
            </c:ext>
          </c:extLst>
        </c:ser>
        <c:dLbls>
          <c:showLegendKey val="0"/>
          <c:showVal val="0"/>
          <c:showCatName val="0"/>
          <c:showSerName val="0"/>
          <c:showPercent val="0"/>
          <c:showBubbleSize val="0"/>
        </c:dLbls>
        <c:gapWidth val="120"/>
        <c:overlap val="100"/>
        <c:axId val="103190528"/>
        <c:axId val="103192064"/>
      </c:barChart>
      <c:catAx>
        <c:axId val="1031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3192064"/>
        <c:crosses val="autoZero"/>
        <c:auto val="1"/>
        <c:lblAlgn val="ctr"/>
        <c:lblOffset val="100"/>
        <c:tickLblSkip val="1"/>
        <c:tickMarkSkip val="1"/>
        <c:noMultiLvlLbl val="0"/>
      </c:catAx>
      <c:valAx>
        <c:axId val="103192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319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{0C2E7553-A340-4F30-B3EA-5FF8DB71F668}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248-4245-B5A1-910BD584DE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{D6A680C7-A08D-41BA-ABBD-84947FD1764D}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48-4245-B5A1-910BD584DE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{BFE503FC-8809-46EA-B28A-1441521C12F2}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48-4245-B5A1-910BD584DE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{00209CA1-704A-46A5-9B9E-CA88344DFEB1}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48-4245-B5A1-910BD584DE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{A24F388C-8372-4D23-ACBB-B9D1A8DB1108}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48-4245-B5A1-910BD584DE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{CB06E9A4-07C6-4063-9751-1B9F9D8A2F04}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248-4245-B5A1-910BD584DE6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{5CE987BF-C22C-4124-AA46-F14B4B139DCD}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248-4245-B5A1-910BD584DE6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{43B32558-9336-47F2-94B7-D99A88E14F5D}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248-4245-B5A1-910BD584DE6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{7BE4630A-9AFC-4B12-A600-1EC653DF8D4E}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248-4245-B5A1-910BD584DE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60.6</c:v>
                </c:pt>
                <c:pt idx="24">
                  <c:v>62</c:v>
                </c:pt>
                <c:pt idx="32">
                  <c:v>61.2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248-4245-B5A1-910BD584DE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{8FF61756-BDE8-42F2-A233-F0B0219E450A}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248-4245-B5A1-910BD584DE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{2FBB0B16-0EAD-4B28-9ADD-F1F813066EC7}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48-4245-B5A1-910BD584DE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{2F1F44CF-A423-409F-9A88-077916CDE888}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48-4245-B5A1-910BD584DE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{DD2A31D4-44FC-4E75-A369-428B936CC309}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48-4245-B5A1-910BD584DE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{1EC8F3D4-134B-478C-AF1D-952507E59076}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48-4245-B5A1-910BD584DE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{0810B128-D472-403A-889C-9E38A36D4234}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248-4245-B5A1-910BD584DE6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{6C47406D-E3C7-4EAC-87FE-7655AB60367A}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248-4245-B5A1-910BD584DE6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{7DF0FE3A-22D6-4B70-8219-3324EC9858FB}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248-4245-B5A1-910BD584DE6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{23FF2F48-6359-45E1-AD92-0CF1DD1323CE}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248-4245-B5A1-910BD584DE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60.1</c:v>
                </c:pt>
                <c:pt idx="32">
                  <c:v>60.4</c:v>
                </c:pt>
              </c:numCache>
            </c:numRef>
          </c:xVal>
          <c:yVal>
            <c:numRef>
              <c:f>公会計指標分析・財政指標組合せ分析表!$BP$55:$DC$55</c:f>
              <c:numCache>
                <c:formatCode>#,##0.0;"▲ "#,##0.0</c:formatCode>
                <c:ptCount val="40"/>
                <c:pt idx="16">
                  <c:v>34.9</c:v>
                </c:pt>
                <c:pt idx="24">
                  <c:v>15</c:v>
                </c:pt>
                <c:pt idx="32">
                  <c:v>12.2</c:v>
                </c:pt>
              </c:numCache>
            </c:numRef>
          </c:yVal>
          <c:smooth val="0"/>
          <c:extLst>
            <c:ext xmlns:c16="http://schemas.microsoft.com/office/drawing/2014/chart" uri="{C3380CC4-5D6E-409C-BE32-E72D297353CC}">
              <c16:uniqueId val="{00000013-9248-4245-B5A1-910BD584DE64}"/>
            </c:ext>
          </c:extLst>
        </c:ser>
        <c:dLbls>
          <c:showLegendKey val="0"/>
          <c:showVal val="1"/>
          <c:showCatName val="0"/>
          <c:showSerName val="0"/>
          <c:showPercent val="0"/>
          <c:showBubbleSize val="0"/>
        </c:dLbls>
        <c:axId val="46179840"/>
        <c:axId val="46181760"/>
      </c:scatterChart>
      <c:valAx>
        <c:axId val="46179840"/>
        <c:scaling>
          <c:orientation val="minMax"/>
          <c:max val="60.5"/>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{95D70652-0C23-449D-9110-F24E345EE26A}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F5D-45F2-AA25-86D5953462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{C02F1908-3B22-4276-BA28-D6CEE2A8B1DE}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5D-45F2-AA25-86D5953462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{9A461066-45B2-4316-B475-5EF950D8983F}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5D-45F2-AA25-86D5953462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{93553128-9B40-4A30-A34D-C8386B1F538D}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5D-45F2-AA25-86D5953462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{165C811F-75D1-4F79-A83A-608494C1B5A7}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5D-45F2-AA25-86D5953462F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{CCF4A1E2-4989-4232-9CE3-040C450DC3A6}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F5D-45F2-AA25-86D5953462F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{692D702A-9DD2-4C8D-AD84-7B3BE0D0F439}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F5D-45F2-AA25-86D5953462F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{2AAB96A6-1706-4C0B-8825-063EF2E1841B}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F5D-45F2-AA25-86D5953462F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{8AEDF7C9-9EC4-4A11-8788-1B1D11049B09}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F5D-45F2-AA25-86D5953462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1</c:v>
                </c:pt>
                <c:pt idx="16">
                  <c:v>-0.8</c:v>
                </c:pt>
                <c:pt idx="24">
                  <c:v>-1.4</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5D-45F2-AA25-86D5953462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{53786275-450F-441A-ACBB-C73F07E38967}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F5D-45F2-AA25-86D5953462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{72A3635D-9477-47BB-96C3-FE831DDB67B8}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5D-45F2-AA25-86D5953462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{5FC808EF-4DC0-45F7-B633-6F88A97E03D6}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5D-45F2-AA25-86D5953462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{9AB69D61-804F-445B-A804-A3F5BC0ACE42}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5D-45F2-AA25-86D5953462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{05968782-B8EA-4657-86BF-1CC92B6339DB}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5D-45F2-AA25-86D5953462FC}"/>
                </c:ext>
              </c:extLst>
            </c:dLbl>
            <c:dLbl>
              <c:idx val="8"/>
              <c:layout>
                <c:manualLayout>
                  <c:x val="-3.3389016394196003E-2"/>
                  <c:y val="-5.648150875363978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{98DDB301-659A-4A29-8F77-39EEA91882F9}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F5D-45F2-AA25-86D5953462FC}"/>
                </c:ext>
              </c:extLst>
            </c:dLbl>
            <c:dLbl>
              <c:idx val="16"/>
              <c:layout>
                <c:manualLayout>
                  <c:x val="-3.0006966844025401E-2"/>
                  <c:y val="-6.835178542194812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{4A4E84F4-EE47-45ED-91A1-0682680BFC65}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F5D-45F2-AA25-86D5953462F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{379AEA9E-9D60-4EAA-856D-3709210F2B19}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F5D-45F2-AA25-86D5953462F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{5FFD879A-4199-4948-A85E-6E874058BBC6}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F5D-45F2-AA25-86D5953462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5</c:v>
                </c:pt>
                <c:pt idx="32">
                  <c:v>4.8</c:v>
                </c:pt>
              </c:numCache>
            </c:numRef>
          </c:xVal>
          <c:yVal>
            <c:numRef>
              <c:f>公会計指標分析・財政指標組合せ分析表!$BP$77:$DC$77</c:f>
              <c:numCache>
                <c:formatCode>#,##0.0;"▲ "#,##0.0</c:formatCode>
                <c:ptCount val="40"/>
                <c:pt idx="0">
                  <c:v>37.6</c:v>
                </c:pt>
                <c:pt idx="8">
                  <c:v>33.799999999999997</c:v>
                </c:pt>
                <c:pt idx="16">
                  <c:v>34.9</c:v>
                </c:pt>
                <c:pt idx="24">
                  <c:v>15</c:v>
                </c:pt>
                <c:pt idx="32">
                  <c:v>12.2</c:v>
                </c:pt>
              </c:numCache>
            </c:numRef>
          </c:yVal>
          <c:smooth val="0"/>
          <c:extLst>
            <c:ext xmlns:c16="http://schemas.microsoft.com/office/drawing/2014/chart" uri="{C3380CC4-5D6E-409C-BE32-E72D297353CC}">
              <c16:uniqueId val="{00000013-1F5D-45F2-AA25-86D5953462FC}"/>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元利償還金は，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年度までは一貫して減少を続けていたが，平成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年度は地方道路等整備事業に係る起債の償還等に伴い上昇している。今後は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繰上償還や高金利債の借換えを行</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うことで</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，後年度の利子負担額の軽減を図って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いく必要がある。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公営企業債の元利償還金に対する繰入金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減少を続けている。これは，下水道事業特別会計の元利償還金に充当された一般会計からの繰入金が減少していることによる。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実質公債費比率の分子は，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年度までの</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3</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年間はマイナスであったが，</a:t>
          </a:r>
          <a:r>
            <a:rPr lang="ja-JP" altLang="ja-JP" sz="1100" b="0" i="0" baseline="0">
              <a:solidFill>
                <a:schemeClr val="dk1"/>
              </a:solidFill>
              <a:effectLst/>
              <a:latin typeface="+mn-lt"/>
              <a:ea typeface="+mn-ea"/>
              <a:cs typeface="+mn-cs"/>
            </a:rPr>
            <a:t>元利償還金等の金額が算入公債費等の金額</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上回ったことによ</a:t>
          </a:r>
          <a:r>
            <a:rPr lang="ja-JP" altLang="en-US" sz="1100" b="0" i="0" baseline="0">
              <a:solidFill>
                <a:schemeClr val="dk1"/>
              </a:solidFill>
              <a:effectLst/>
              <a:latin typeface="+mn-lt"/>
              <a:ea typeface="+mn-ea"/>
              <a:cs typeface="+mn-cs"/>
            </a:rPr>
            <a:t>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年度よりプラスに転じている。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これは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，国分寺駅北口再開発事業等の都市計画事業費の増加により，地方債の元利償還金に充当可能な都市計画税が減少したことによる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地方債の残高は，一貫して減少を続けている。これは，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年度までの間，臨時財政対策債を発行してこなかったことなど，新規の地方債を抑制してきたことによる。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債務負担行為に基づく支出予定額は，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年度は前年度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と</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比較し</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2,300</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万円</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している。これは土地開発公社</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が戸倉</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公園用地</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を取得したことにより，市の債務負担行為額が増加したことによるものである。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公営企業債等繰入見込額</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は減少を続けていたが，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年度は前年度と比較し</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3,900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万円増加している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。これは，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国分寺都市計画事業国分寺駅北口地区第一種市街地再開発事業特別会計（公営企業会計）において，平成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年度に再開発ビルが完成したことに伴い，土地収入見込額が皆減となったため，</a:t>
          </a:r>
          <a:r>
            <a:rPr kumimoji="1" lang="ja-JP" altLang="ja-JP" sz="1100" b="0" i="0" baseline="0">
              <a:solidFill>
                <a:schemeClr val="dk1"/>
              </a:solidFill>
              <a:effectLst/>
              <a:latin typeface="+mn-lt"/>
              <a:ea typeface="+mn-ea"/>
              <a:cs typeface="+mn-cs"/>
            </a:rPr>
            <a:t>地方債残高が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将来負担額に算入された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ことにより</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一般会計からの繰入見込額が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したためである。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充当可能基金については，基金残高の増により約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113</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2,400</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万円となり，前年度から増加している。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東京都国分寺市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年度は，決算剰余金等の積立を行ったこと等により，基金全体の残高は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年度には，国分寺駅北口再開発ビルの保留床処分金を活用した大幅な積立を行い，普通会計における基金残高は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億円を超える規模となっており，前年度比で約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市の総合計画である「国分寺市総合ビジョン」では，基金残高の目標値を設定している。平成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年度における財政調整基金残高の目標値を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億，公共施設整備基金残高の目標値を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億円，庁舎建設資金積立基金残高の目標値を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設定している。財源の確保に取り組み，経常経費の見直しを行い，基金の取崩しに依存しない収支均衡型の財政体質を維持する。また，決算剰余金等の計画的な積立を行い，基金の適正な管理と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庁舎建設資金積立基金・・・庁舎の建設資金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職員退職手当基金・・・・・職員退職手当の資金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緑と水と公園整備基金・・・緑地・湧水等及び公園の整備等の事業に必要な資金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学校施設整備基金・・・・・学校施設整備の資金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庁舎建設資金積立基金：平成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年９月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日条例施行で復活設置しており，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年度には，国分寺駅北口再開発ビルの保留床処分金を活用した大幅な積立を行ったため，残高は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年度には，国分寺駅北口再開発ビルの保留床処分金を活用した大幅な積立を行ったため，残高は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毎年度，職員給料総額の一部の積立及び退職手当に充当するための取崩しを行っており増減している。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緑と水と公園整備基金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近年，取崩しは行っていないが，寄附金等の積立を行っており増加傾向にある。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学校施設整備基金：近年，運用利子の積立以外の積立や取崩しを行っておらず，基金残高は約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市の総合計画である「国分寺市総合ビジョン」では，基金残高の目標値を設定している。平成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年度における公共施設整備基金残高の目標値を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億円，庁舎建設資金積立基金残高の目標値を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億円に設定している。今後も，基金の適正な管理と運用を図る。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年９月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日条例施行で庁舎建設資金積立基金を復活設置している。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年度は，庁舎建設資金積立基金積立のための取崩し（約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百万円）を行ったため，財政調整基金の残高は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年度には，国分寺駅北口再開発ビルの保留床処分金を活用した大幅な積立を行ったため，残高は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市の総合計画である「国分寺市総合ビジョン」では，基金残高の目標値を設定している。平成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年度における財政調整基金残高の目標値を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億に設定している。決算剰余金等の計画的な積立を行い，基金の適正な管理と運用を図る。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減債基金は，近年，運用利子の積立以外の積立や取崩しを行っておらず，基金残高は約３百万円程度で推移している。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今後も，基金の適正な管理と運用を図る。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F36629E-DCD1-42BE-B111-76ACDFCDE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A286FB-43FF-4FA5-A200-B70B3C93C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FA95994-9A91-43EF-94E8-D610057209B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F029648-34D9-4A2D-B1A6-09D466E312F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5DC4D504-CBB4-4CD0-A7B8-262FA23B203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CFFFFDA-69CB-4340-883B-5CDA4375141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1172740F-12E6-4A0E-8815-3A921455A29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ECB58FB-7A6C-439D-A335-A9AC31DB55B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19D07A2A-E0D1-4D25-AEAE-8E438FC77EF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C46FBC13-B48F-4C22-B031-8BBE148CCA7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9D7A353-3E93-42D4-B71A-22FA6E33EF2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891793E2-49DB-4D33-9473-9DBEC88DDE7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82BAD2D-D699-4D45-A039-C527E8965B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7EEE66E7-1AAC-468E-9C9F-E4E655C19A7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204987E-4B66-4E31-A4B8-E29660E113C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A5A5F90-7649-44F0-A2FB-3304F1FDE82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2378EFC4-A031-490F-A6C1-7F511734202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F46C7D1F-7260-402E-819E-4BA3ABEC4CC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17F831E5-BBFB-444A-AAD3-A297CB97FF8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32FDD1DB-383F-41C6-ACD6-3002DC979D2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121,673
119,585
11.46
56,639,922
55,263,482
1,355,698
23,748,833
19,947,594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24C569D7-D994-4678-B15E-08FB44D7E2B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DFA63153-D763-476C-93FD-DE285AE6034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3C9F01C0-ACAB-4461-8A40-C41BCDBF0C0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99A439E-7D3F-47BE-B38F-7300816FA7B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F3C9B02A-B3F8-47EC-8F44-A59845F2FFD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B5E563CF-4CB7-4478-849C-1ACF2221DDB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2B4F1C61-52B2-4324-BA84-32E77A28BF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621D4E27-AAAB-417B-A188-95740D1F03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D11DBE78-F598-4FDD-94FE-7A172C54958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EB86594E-0963-4EE1-A1B8-452B9788E25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3A12C37F-B556-466F-ADF8-B48713D32D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C7507E67-7AD5-4F31-ACC6-8A7670D1CF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B448E77C-35EE-4999-A62E-669D4F74483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31AE2A61-73CE-423B-8DCA-68E0F7AF3D7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36028714-42BA-4A0B-B4C4-FFC3EDD03C1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3ED8AEF1-2C0A-4A0F-B611-50946643D02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28A58252-AC79-483A-B8C2-D357068C79D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271098D6-25EA-4B8A-9894-71D27863073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CB8BDF79-E707-4715-AAFC-516C371C752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49845300-B88E-422F-91C0-19B8AE40EFA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49600BC5-EA60-4A70-81DA-D170C5FEE174}"/>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4E87C003-2DFE-4E4C-A399-A0919DA67AD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8DCA2B78-507E-40F0-A107-5308EE25036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3DBA1691-40A2-4DDE-B32F-03666F87793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853ED4FD-08AF-44A5-A7BC-E98B1D3BEA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9385678C-B045-497C-8E8D-F6704E6164F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A17EF0D7-674D-402C-B3DE-CBA0448B639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CC3E5724-304B-4A45-966B-5C14CA61859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D1BA84EC-98DE-42DB-81E9-70C5388B00C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966042B0-2654-4A2F-8D37-12CB6293AEF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8AAFD550-BC45-483C-B0CE-55F0A82E0C8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4975B72-A167-434F-A262-4C7300AB073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BDD56F9B-C319-42A8-BD6F-79F697950C9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C775B051-395C-4298-B55B-DA9F95DE3E3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61.2</a:t>
          </a:r>
          <a:r>
            <a:rPr kumimoji="1" lang="ja-JP" altLang="en-US" sz="1100">
              <a:latin typeface="ＭＳ Ｐゴシック" panose="020B0600070205080204" pitchFamily="50" charset="-128"/>
              <a:ea typeface="ＭＳ Ｐゴシック" panose="020B0600070205080204" pitchFamily="50" charset="-128"/>
            </a:rPr>
            <a:t>％と類似団体平均を上回っている。資産種別にみると事業用資産が</a:t>
          </a:r>
          <a:r>
            <a:rPr kumimoji="1" lang="en-US" altLang="ja-JP" sz="1100">
              <a:latin typeface="ＭＳ Ｐゴシック" panose="020B0600070205080204" pitchFamily="50" charset="-128"/>
              <a:ea typeface="ＭＳ Ｐゴシック" panose="020B0600070205080204" pitchFamily="50" charset="-128"/>
            </a:rPr>
            <a:t>63.0%</a:t>
          </a:r>
          <a:r>
            <a:rPr kumimoji="1" lang="ja-JP" altLang="en-US" sz="1100">
              <a:latin typeface="ＭＳ Ｐゴシック" panose="020B0600070205080204" pitchFamily="50" charset="-128"/>
              <a:ea typeface="ＭＳ Ｐゴシック" panose="020B0600070205080204" pitchFamily="50" charset="-128"/>
            </a:rPr>
            <a:t>，インフラ資産が</a:t>
          </a:r>
          <a:r>
            <a:rPr kumimoji="1" lang="en-US" altLang="ja-JP" sz="1100">
              <a:latin typeface="ＭＳ Ｐゴシック" panose="020B0600070205080204" pitchFamily="50" charset="-128"/>
              <a:ea typeface="ＭＳ Ｐゴシック" panose="020B0600070205080204" pitchFamily="50" charset="-128"/>
            </a:rPr>
            <a:t>59.4%</a:t>
          </a:r>
          <a:r>
            <a:rPr kumimoji="1" lang="ja-JP" altLang="en-US" sz="1100">
              <a:latin typeface="ＭＳ Ｐゴシック" panose="020B0600070205080204" pitchFamily="50" charset="-128"/>
              <a:ea typeface="ＭＳ Ｐゴシック" panose="020B0600070205080204" pitchFamily="50" charset="-128"/>
            </a:rPr>
            <a:t>となっている。前年度と比較すると</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％減少しているものの，資産の老朽化に対応するために，長期的な視点から施設の更新・長寿命化などを行う必要がある。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182D4B14-6F2D-4F23-A79D-4C7CB621BDF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3098895A-5B74-4E4C-8FDF-9F8C41C148E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72DFF4EE-AE3B-4A8A-8599-6F96AA75885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93D93F9C-89D6-46A6-93E9-0B50FA09FD1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5E342C09-A490-48F7-8180-542695D1957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F38ABB89-43F6-4756-A020-6D0AA509792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941C904A-A324-48DB-81C3-D2AE1278F547}"/>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A63AC040-519B-4EEA-96F5-3904AF6A2EE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8F664D63-C2B9-446F-B221-E0D2B077C9F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DFE5CE96-5DD1-4726-849A-A976FBDC363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EC339FB8-71A4-45E5-BBBE-19BCB3B51B1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FD03176A-9D54-4018-9909-2863A575E1A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015FD18D-9412-4B26-BDCB-0A521F67D42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E53EE4A6-0429-4EA3-9AAB-EFCDB9DB3B3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70" name="直線コネクタ 69">
          <a:extLst>
            <a:ext uri="{FF2B5EF4-FFF2-40B4-BE49-F238E27FC236}">
              <a16:creationId xmlns:a16="http://schemas.microsoft.com/office/drawing/2014/main" id="{629F1511-A476-4522-89F2-0B134EDC9E65}"/>
            </a:ext>
          </a:extLst>
        </xdr:cNvPr>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71" name="有形固定資産減価償却率最小値テキスト">
          <a:extLst>
            <a:ext uri="{FF2B5EF4-FFF2-40B4-BE49-F238E27FC236}">
              <a16:creationId xmlns:a16="http://schemas.microsoft.com/office/drawing/2014/main" id="{F29E2889-4CB0-4C85-9061-00B33B747291}"/>
            </a:ext>
          </a:extLst>
        </xdr:cNvPr>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2" name="直線コネクタ 71">
          <a:extLst>
            <a:ext uri="{FF2B5EF4-FFF2-40B4-BE49-F238E27FC236}">
              <a16:creationId xmlns:a16="http://schemas.microsoft.com/office/drawing/2014/main" id="{137CD7E6-77FF-4479-B8E0-8C2C6AD41E69}"/>
            </a:ext>
          </a:extLst>
        </xdr:cNvPr>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3" name="有形固定資産減価償却率最大値テキスト">
          <a:extLst>
            <a:ext uri="{FF2B5EF4-FFF2-40B4-BE49-F238E27FC236}">
              <a16:creationId xmlns:a16="http://schemas.microsoft.com/office/drawing/2014/main" id="{22F806FC-34C6-449E-A346-16B7494A18A3}"/>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4" name="直線コネクタ 73">
          <a:extLst>
            <a:ext uri="{FF2B5EF4-FFF2-40B4-BE49-F238E27FC236}">
              <a16:creationId xmlns:a16="http://schemas.microsoft.com/office/drawing/2014/main" id="{72F7095B-0E8C-4F03-96AD-E27F9AE214B5}"/>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75" name="有形固定資産減価償却率平均値テキスト">
          <a:extLst>
            <a:ext uri="{FF2B5EF4-FFF2-40B4-BE49-F238E27FC236}">
              <a16:creationId xmlns:a16="http://schemas.microsoft.com/office/drawing/2014/main" id="{13689757-A22C-423B-98AC-98F4F47FCEDA}"/>
            </a:ext>
          </a:extLst>
        </xdr:cNvPr>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6" name="フローチャート: 判断 75">
          <a:extLst>
            <a:ext uri="{FF2B5EF4-FFF2-40B4-BE49-F238E27FC236}">
              <a16:creationId xmlns:a16="http://schemas.microsoft.com/office/drawing/2014/main" id="{58ECB485-BA7B-4EBA-8135-70AD54399F6E}"/>
            </a:ext>
          </a:extLst>
        </xdr:cNvPr>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7" name="フローチャート: 判断 76">
          <a:extLst>
            <a:ext uri="{FF2B5EF4-FFF2-40B4-BE49-F238E27FC236}">
              <a16:creationId xmlns:a16="http://schemas.microsoft.com/office/drawing/2014/main" id="{0DAFCFE6-C189-4A8A-B86C-AB0324A3231C}"/>
            </a:ext>
          </a:extLst>
        </xdr:cNvPr>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102489</xdr:rowOff>
    </xdr:from>
    <xdr:to>
      <xdr:col>15</xdr:col>
      <xdr:colOff>187325</xdr:colOff>
      <xdr:row>32</xdr:row>
      <xdr:rowOff>32639</xdr:rowOff>
    </xdr:to>
    <xdr:sp macro="" textlink="">
      <xdr:nvSpPr>
        <xdr:cNvPr id="78" name="フローチャート: 判断 77">
          <a:extLst>
            <a:ext uri="{FF2B5EF4-FFF2-40B4-BE49-F238E27FC236}">
              <a16:creationId xmlns:a16="http://schemas.microsoft.com/office/drawing/2014/main" id="{1BC3723C-1C48-4FE8-90DD-19856E7CFD83}"/>
            </a:ext>
          </a:extLst>
        </xdr:cNvPr>
        <xdr:cNvSpPr/>
      </xdr:nvSpPr>
      <xdr:spPr>
        <a:xfrm>
          <a:off x="3238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EA85D0D-3DDE-49D9-A252-8DAF9CA5C8A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DBA8EAB-73EC-44E3-8876-C5E85CA8FE9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2DC6D93-6674-4573-AF76-3380C598C78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8D6BFB4-A270-4400-A1DA-68C242B0C5A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C297026-6418-4D6B-8CC9-9CF818CD34F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59309</xdr:rowOff>
    </xdr:from>
    <xdr:to>
      <xdr:col>23</xdr:col>
      <xdr:colOff>136525</xdr:colOff>
      <xdr:row>31</xdr:row>
      <xdr:rowOff>160909</xdr:rowOff>
    </xdr:to>
    <xdr:sp macro="" textlink="">
      <xdr:nvSpPr>
        <xdr:cNvPr id="84" name="楕円 83">
          <a:extLst>
            <a:ext uri="{FF2B5EF4-FFF2-40B4-BE49-F238E27FC236}">
              <a16:creationId xmlns:a16="http://schemas.microsoft.com/office/drawing/2014/main" id="{984E9046-1972-4E01-A821-399CD733C7FC}"/>
            </a:ext>
          </a:extLst>
        </xdr:cNvPr>
        <xdr:cNvSpPr/>
      </xdr:nvSpPr>
      <xdr:spPr>
        <a:xfrm>
          <a:off x="47117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82186</xdr:rowOff>
    </xdr:from>
    <xdr:ext cx="405111" cy="259045"/>
    <xdr:sp macro="" textlink="">
      <xdr:nvSpPr>
        <xdr:cNvPr id="85" name="有形固定資産減価償却率該当値テキスト">
          <a:extLst>
            <a:ext uri="{FF2B5EF4-FFF2-40B4-BE49-F238E27FC236}">
              <a16:creationId xmlns:a16="http://schemas.microsoft.com/office/drawing/2014/main" id="{C31846E3-2A3A-4135-924A-49107AF2A191}"/>
            </a:ext>
          </a:extLst>
        </xdr:cNvPr>
        <xdr:cNvSpPr txBox="1"/>
      </xdr:nvSpPr>
      <xdr:spPr>
        <a:xfrm>
          <a:off x="4813300" y="599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6" name="楕円 85">
          <a:extLst>
            <a:ext uri="{FF2B5EF4-FFF2-40B4-BE49-F238E27FC236}">
              <a16:creationId xmlns:a16="http://schemas.microsoft.com/office/drawing/2014/main" id="{B74DDB33-DF40-47C4-AFB8-3B2681E040A3}"/>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110109</xdr:rowOff>
    </xdr:to>
    <xdr:cxnSp macro="">
      <xdr:nvCxnSpPr>
        <xdr:cNvPr id="87" name="直線コネクタ 86">
          <a:extLst>
            <a:ext uri="{FF2B5EF4-FFF2-40B4-BE49-F238E27FC236}">
              <a16:creationId xmlns:a16="http://schemas.microsoft.com/office/drawing/2014/main" id="{018E89B7-9E41-40CD-8001-AF88F8C1623C}"/>
            </a:ext>
          </a:extLst>
        </xdr:cNvPr>
        <xdr:cNvCxnSpPr/>
      </xdr:nvCxnSpPr>
      <xdr:spPr>
        <a:xfrm>
          <a:off x="4051300" y="6162040"/>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85217</xdr:rowOff>
    </xdr:from>
    <xdr:to>
      <xdr:col>15</xdr:col>
      <xdr:colOff>187325</xdr:colOff>
      <xdr:row>32</xdr:row>
      <xdr:rowOff>15367</xdr:rowOff>
    </xdr:to>
    <xdr:sp macro="" textlink="">
      <xdr:nvSpPr>
        <xdr:cNvPr id="88" name="楕円 87">
          <a:extLst>
            <a:ext uri="{FF2B5EF4-FFF2-40B4-BE49-F238E27FC236}">
              <a16:creationId xmlns:a16="http://schemas.microsoft.com/office/drawing/2014/main" id="{FDB9950F-0E30-4187-A869-4B4981DE58CA}"/>
            </a:ext>
          </a:extLst>
        </xdr:cNvPr>
        <xdr:cNvSpPr/>
      </xdr:nvSpPr>
      <xdr:spPr>
        <a:xfrm>
          <a:off x="3238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136017</xdr:rowOff>
    </xdr:to>
    <xdr:cxnSp macro="">
      <xdr:nvCxnSpPr>
        <xdr:cNvPr id="89" name="直線コネクタ 88">
          <a:extLst>
            <a:ext uri="{FF2B5EF4-FFF2-40B4-BE49-F238E27FC236}">
              <a16:creationId xmlns:a16="http://schemas.microsoft.com/office/drawing/2014/main" id="{B1A3260B-C928-4CE4-99CD-243F50B602AF}"/>
            </a:ext>
          </a:extLst>
        </xdr:cNvPr>
        <xdr:cNvCxnSpPr/>
      </xdr:nvCxnSpPr>
      <xdr:spPr>
        <a:xfrm flipV="1">
          <a:off x="3289300" y="616204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90" name="n_1aveValue有形固定資産減価償却率">
          <a:extLst>
            <a:ext uri="{FF2B5EF4-FFF2-40B4-BE49-F238E27FC236}">
              <a16:creationId xmlns:a16="http://schemas.microsoft.com/office/drawing/2014/main" id="{6CBBF0AC-B88B-4078-8B3D-E5A3DBAB2489}"/>
            </a:ext>
          </a:extLst>
        </xdr:cNvPr>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91" name="n_2aveValue有形固定資産減価償却率">
          <a:extLst>
            <a:ext uri="{FF2B5EF4-FFF2-40B4-BE49-F238E27FC236}">
              <a16:creationId xmlns:a16="http://schemas.microsoft.com/office/drawing/2014/main" id="{38A46532-C8D6-4822-BA11-F27EE461E775}"/>
            </a:ext>
          </a:extLst>
        </xdr:cNvPr>
        <xdr:cNvSpPr txBox="1"/>
      </xdr:nvSpPr>
      <xdr:spPr>
        <a:xfrm>
          <a:off x="3086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92" name="n_1mainValue有形固定資産減価償却率">
          <a:extLst>
            <a:ext uri="{FF2B5EF4-FFF2-40B4-BE49-F238E27FC236}">
              <a16:creationId xmlns:a16="http://schemas.microsoft.com/office/drawing/2014/main" id="{CA8DC9CC-41E8-4183-8B91-2375ACC32232}"/>
            </a:ext>
          </a:extLst>
        </xdr:cNvPr>
        <xdr:cNvSpPr txBox="1"/>
      </xdr:nvSpPr>
      <xdr:spPr>
        <a:xfrm>
          <a:off x="38360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31894</xdr:rowOff>
    </xdr:from>
    <xdr:ext cx="405111" cy="259045"/>
    <xdr:sp macro="" textlink="">
      <xdr:nvSpPr>
        <xdr:cNvPr id="93" name="n_2mainValue有形固定資産減価償却率">
          <a:extLst>
            <a:ext uri="{FF2B5EF4-FFF2-40B4-BE49-F238E27FC236}">
              <a16:creationId xmlns:a16="http://schemas.microsoft.com/office/drawing/2014/main" id="{6781044D-760C-4308-8A8A-FFF78B0B3D98}"/>
            </a:ext>
          </a:extLst>
        </xdr:cNvPr>
        <xdr:cNvSpPr txBox="1"/>
      </xdr:nvSpPr>
      <xdr:spPr>
        <a:xfrm>
          <a:off x="30867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3F35D739-35BB-4753-A1E0-FFD35B555AA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598917F2-5045-42FB-BE7D-7054A2014CD6}"/>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id="{53130DA0-74EE-4AC9-AE8E-F0BCA7C4863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D297B63A-F0A0-4FDF-BBCA-A96F227628E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2193579E-2837-4EB2-AF62-C710EF02D33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30C95ED3-B730-4089-8A6C-2961B9313DF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F6793CE8-5165-466C-B5E8-69A5DBC2BA9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E3AC875C-0703-47FB-85A3-064D28A71DE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6EAB55DB-DD69-48BE-AB18-2D7043127F2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31D0C0CF-0113-44C9-A138-FE7B403315D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5FAFA33D-F0B2-4188-9151-D94CBBA2EA2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7AD1AB50-3DBB-48AA-83B5-13B92E9AFC0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95FCBA7E-B755-467B-9158-C7DF847143A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と類似団体平均を下回っている。主な要因としては，臨時財政対策債など新たな地方債の発行を抑制してきたことがあげられる。債務償還可能年数が長くなれば，将来世代への負担が大きくなる可能性もあることから，地方債を財源とした更新投資等について，引き続き留意していく必要があ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16389FE0-86E3-4EF3-A3B4-C099A73A0E2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4BEFA0D5-A8F3-499E-A0CA-F6B7A86716C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6BA0F44F-8EC7-48DA-8A01-D3C52FB7A8B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F319A27C-AE41-4C7A-A6FA-57A0611F240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24961A5-47A6-478B-B68D-22E621013C9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2EE4C861-E115-42D4-98DE-4AEFAEBB6061}"/>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BF1BBD47-FD59-40D5-A0FF-923E8E26864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a:extLst>
            <a:ext uri="{FF2B5EF4-FFF2-40B4-BE49-F238E27FC236}">
              <a16:creationId xmlns:a16="http://schemas.microsoft.com/office/drawing/2014/main" id="{61A75774-6E41-44DC-A95A-E99DCF3CED75}"/>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3490896A-060E-4024-AE64-45D95D82239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a:extLst>
            <a:ext uri="{FF2B5EF4-FFF2-40B4-BE49-F238E27FC236}">
              <a16:creationId xmlns:a16="http://schemas.microsoft.com/office/drawing/2014/main" id="{A6E5BD0A-6CF1-44A5-9996-1130C4DCA002}"/>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12724861-2B4F-4E0D-8187-46EF93BFA9B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16FFEFF9-8C49-4D60-B9A1-3E001ED1EC35}"/>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7E6E8DD0-D6E9-46D3-B49A-C365C92EED7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247FAEF8-B63C-40D6-A8B8-C1302C2366B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C9C7D1E7-C261-4B8A-893A-AB1825F0B79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BD622229-2E64-49B4-B95F-DF0B082D1E2B}"/>
            </a:ext>
          </a:extLst>
        </xdr:cNvPr>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E9A27DCC-448A-4316-ACB8-7AB3BEB4112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7803A54C-AADD-4210-BF48-AD7DBD61929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5" name="債務償還可能年数最大値テキスト">
          <a:extLst>
            <a:ext uri="{FF2B5EF4-FFF2-40B4-BE49-F238E27FC236}">
              <a16:creationId xmlns:a16="http://schemas.microsoft.com/office/drawing/2014/main" id="{D0EC904B-F0F9-40F8-B38F-C484A8105377}"/>
            </a:ext>
          </a:extLst>
        </xdr:cNvPr>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6" name="直線コネクタ 125">
          <a:extLst>
            <a:ext uri="{FF2B5EF4-FFF2-40B4-BE49-F238E27FC236}">
              <a16:creationId xmlns:a16="http://schemas.microsoft.com/office/drawing/2014/main" id="{244D8C1F-B5A4-4D60-9424-D556D3E10B2B}"/>
            </a:ext>
          </a:extLst>
        </xdr:cNvPr>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7" name="債務償還可能年数平均値テキスト">
          <a:extLst>
            <a:ext uri="{FF2B5EF4-FFF2-40B4-BE49-F238E27FC236}">
              <a16:creationId xmlns:a16="http://schemas.microsoft.com/office/drawing/2014/main" id="{46F8245F-D8B1-48F8-90DA-0D85E8766370}"/>
            </a:ext>
          </a:extLst>
        </xdr:cNvPr>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8" name="フローチャート: 判断 127">
          <a:extLst>
            <a:ext uri="{FF2B5EF4-FFF2-40B4-BE49-F238E27FC236}">
              <a16:creationId xmlns:a16="http://schemas.microsoft.com/office/drawing/2014/main" id="{0EB5A820-B79C-41FF-A6BF-07436AA6961F}"/>
            </a:ext>
          </a:extLst>
        </xdr:cNvPr>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59F8FF8D-B31E-4B12-BB0E-12526D1D3C7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53C4A45-E389-48EC-890C-CE782B1055D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6A5DE21A-4C32-4C32-8221-D5926B5B2DB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7A45293-BB1B-4138-92DB-92CD5082BC6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8DB100B-18B3-4F95-9E43-D18030FF0BC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56092</xdr:rowOff>
    </xdr:from>
    <xdr:to>
      <xdr:col>76</xdr:col>
      <xdr:colOff>73025</xdr:colOff>
      <xdr:row>33</xdr:row>
      <xdr:rowOff>157691</xdr:rowOff>
    </xdr:to>
    <xdr:sp macro="" textlink="">
      <xdr:nvSpPr>
        <xdr:cNvPr id="134" name="楕円 133">
          <a:extLst>
            <a:ext uri="{FF2B5EF4-FFF2-40B4-BE49-F238E27FC236}">
              <a16:creationId xmlns:a16="http://schemas.microsoft.com/office/drawing/2014/main" id="{1C06EF82-9E9D-416E-AAF0-108FCCFA72A4}"/>
            </a:ext>
          </a:extLst>
        </xdr:cNvPr>
        <xdr:cNvSpPr/>
      </xdr:nvSpPr>
      <xdr:spPr>
        <a:xfrm>
          <a:off x="14744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34519</xdr:rowOff>
    </xdr:from>
    <xdr:ext cx="340478" cy="259045"/>
    <xdr:sp macro="" textlink="">
      <xdr:nvSpPr>
        <xdr:cNvPr id="135" name="債務償還可能年数該当値テキスト">
          <a:extLst>
            <a:ext uri="{FF2B5EF4-FFF2-40B4-BE49-F238E27FC236}">
              <a16:creationId xmlns:a16="http://schemas.microsoft.com/office/drawing/2014/main" id="{2C16D6DA-AB50-4AD3-B6DB-11181D4AFF83}"/>
            </a:ext>
          </a:extLst>
        </xdr:cNvPr>
        <xdr:cNvSpPr txBox="1"/>
      </xdr:nvSpPr>
      <xdr:spPr>
        <a:xfrm>
          <a:off x="14846300" y="64638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3FBFB0D5-BD7D-41F8-950C-0AC4CFFBA2D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F608FA1B-BD52-4463-9030-CC925960B01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57FABF18-B788-4868-A655-F75DF5B097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85161CF7-7AB8-46D7-8E5E-CE57A9F5058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CF8AC933-16C2-4A3B-86FD-437F27AA8E6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DF4DDC2E-31F1-45E3-91AA-4EB121ABE9D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55EB01-2EAF-4DCF-8DB0-5E3865CEE6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249E50-54C7-4668-857F-51F0C81FE0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A2A455-A7EF-4982-9F98-060503EE29E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87DF5D-699C-4D89-91A6-19334B8D31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D75AA0-F67B-41BB-B20C-D19A7CD46E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971942-B1D0-4DF7-BEF2-D0C09F2AF6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F6697C8-CBA7-43DC-B2F9-F8B4C5F519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4709F87-695E-4A55-9EAB-2B18A35D2F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F082D3-1D40-47A0-AB4D-D012B438DA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03CA6A9-09AE-4E7C-B3FA-474AF2A39D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121,673
119,585
11.46
56,639,922
55,263,482
1,355,698
23,748,833
19,947,594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EB8D3B-93F4-4067-AB05-F1825E3EB5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4F4577-7210-466C-ABC8-D85B0C614A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C4E26B3-27A3-4800-8222-31917AB7B9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279D77-6F69-4DFE-972D-3A37FB4B52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6D3A25-C3A2-4D53-B0A5-E90205571F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A59D7F6-B078-47EF-955D-BA8873984C1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95A88E-5226-4FD6-B159-B1B1B8DB15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4056C8-32DA-43A0-890D-736F3FC9DF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1455D0-2F1A-4B1E-8357-F9FC25A046A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8C56CD-47D7-4919-AFAE-2DF5075985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16DB6D-6548-4311-8905-15A7CAEC1E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D08B3B-5A17-4EAC-A764-330EABABCD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94CC3F-2D28-44C8-8DFF-C3609E87BD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861715-0143-419B-BCF1-9E8FB2E937E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7E435D-2F5D-4535-9BC0-A3F7F50620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CF9E7E-D082-46F4-8752-EBC77EB62F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EDBD30-E4C4-4F99-8EAB-9220F3B3D6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D773DB-A158-4502-9594-F262DA0B09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80F5E9D-4096-4521-9923-F16F0623CD4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AE92FC1-F066-47EA-A775-EF870AA853F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7C0CDC0-840D-43F9-BB74-1B1BB90AAE4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0DF9ACB-F3B3-4E15-8719-FF43587E4B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256902B-5088-4F96-93C6-B8C578296CC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FA2C513-FCE2-41E9-B42B-6BAA679FE4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E2C5758-FD1F-4722-B9EF-D1AEDE6694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8C7A84F-2BE7-492F-AC59-5BB5E524F6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9FC98BC-3769-4C77-8762-7B2552D3AE1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167B128-F727-48E4-BEE1-86977A3C39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7334C71-AF0E-478E-9B7C-DB73C55F5F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58E4DB5-DC5F-4E2B-B1C6-07A5D2B060B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35D78507-E419-48E1-A25E-B448D9E2898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7532C82-AC5D-4250-AE0D-D85F2C82080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6DAFBD61-9D0F-4915-AE96-66DAD14DA30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A6ECDA07-7ED2-4C54-8BD3-CC7110FF83F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56E9C12B-DD75-4338-A864-E7518829D7A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27F872E7-E803-4899-A248-D8BAAA3A521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A51F9FB8-8A0D-4A15-AEA4-E7621D94BB1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2150B259-4F88-4A45-9699-7AC7DCA1A5A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953B3842-AEBA-4FFA-879E-31466593294C}"/>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385A41FD-A4DB-4880-BBB2-641D7F1DA59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8E055375-94B4-4665-A040-EA32D63674B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F6E546BE-E3E4-4819-939D-3DEBB21FBF5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a:extLst>
            <a:ext uri="{FF2B5EF4-FFF2-40B4-BE49-F238E27FC236}">
              <a16:creationId xmlns:a16="http://schemas.microsoft.com/office/drawing/2014/main" id="{BBDEF76E-EA50-4700-A7F5-4B1F18F71713}"/>
            </a:ext>
          </a:extLst>
        </xdr:cNvPr>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28906D5C-E15F-4FDB-9773-862561303DBA}"/>
            </a:ext>
          </a:extLst>
        </xdr:cNvPr>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a:extLst>
            <a:ext uri="{FF2B5EF4-FFF2-40B4-BE49-F238E27FC236}">
              <a16:creationId xmlns:a16="http://schemas.microsoft.com/office/drawing/2014/main" id="{A1AA32A7-5524-478D-B125-EC3ACE0C470F}"/>
            </a:ext>
          </a:extLst>
        </xdr:cNvPr>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a:extLst>
            <a:ext uri="{FF2B5EF4-FFF2-40B4-BE49-F238E27FC236}">
              <a16:creationId xmlns:a16="http://schemas.microsoft.com/office/drawing/2014/main" id="{D430E0F8-09AC-47E0-9404-B8D1666E2675}"/>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a:extLst>
            <a:ext uri="{FF2B5EF4-FFF2-40B4-BE49-F238E27FC236}">
              <a16:creationId xmlns:a16="http://schemas.microsoft.com/office/drawing/2014/main" id="{5511A173-57B4-4F0B-BEF6-B37492612B24}"/>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a:extLst>
            <a:ext uri="{FF2B5EF4-FFF2-40B4-BE49-F238E27FC236}">
              <a16:creationId xmlns:a16="http://schemas.microsoft.com/office/drawing/2014/main" id="{944DB469-B41E-4310-97F6-317FC1253BE9}"/>
            </a:ext>
          </a:extLst>
        </xdr:cNvPr>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id="{B9F25486-B7DC-4F3B-A15F-F56E4D65F645}"/>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a:extLst>
            <a:ext uri="{FF2B5EF4-FFF2-40B4-BE49-F238E27FC236}">
              <a16:creationId xmlns:a16="http://schemas.microsoft.com/office/drawing/2014/main" id="{3F49593E-3EE3-4273-8458-633E5997F442}"/>
            </a:ext>
          </a:extLst>
        </xdr:cNvPr>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61976</xdr:rowOff>
    </xdr:from>
    <xdr:to>
      <xdr:col>15</xdr:col>
      <xdr:colOff>101600</xdr:colOff>
      <xdr:row>38</xdr:row>
      <xdr:rowOff>163576</xdr:rowOff>
    </xdr:to>
    <xdr:sp macro="" textlink="">
      <xdr:nvSpPr>
        <xdr:cNvPr id="62" name="フローチャート: 判断 61">
          <a:extLst>
            <a:ext uri="{FF2B5EF4-FFF2-40B4-BE49-F238E27FC236}">
              <a16:creationId xmlns:a16="http://schemas.microsoft.com/office/drawing/2014/main" id="{E256D744-CE0A-4EF1-B596-10F46454BC8D}"/>
            </a:ext>
          </a:extLst>
        </xdr:cNvPr>
        <xdr:cNvSpPr/>
      </xdr:nvSpPr>
      <xdr:spPr>
        <a:xfrm>
          <a:off x="2857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16C53165-8D3E-4B1D-A527-072FAD25A5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E9D58C7E-2BAB-4EEF-9AFE-156B04A3BF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D78AD91-C69E-4B90-ADC0-7032408C2B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485D317-D01C-4A05-A016-6895CBBDF6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A64609E-E644-4CD5-9FE8-13410A4B2E4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153416</xdr:rowOff>
    </xdr:from>
    <xdr:to>
      <xdr:col>24</xdr:col>
      <xdr:colOff>114300</xdr:colOff>
      <xdr:row>39</xdr:row>
      <xdr:rowOff>83566</xdr:rowOff>
    </xdr:to>
    <xdr:sp macro="" textlink="">
      <xdr:nvSpPr>
        <xdr:cNvPr id="68" name="楕円 67">
          <a:extLst>
            <a:ext uri="{FF2B5EF4-FFF2-40B4-BE49-F238E27FC236}">
              <a16:creationId xmlns:a16="http://schemas.microsoft.com/office/drawing/2014/main" id="{C94E1192-3407-453B-892D-15BC18834998}"/>
            </a:ext>
          </a:extLst>
        </xdr:cNvPr>
        <xdr:cNvSpPr/>
      </xdr:nvSpPr>
      <xdr:spPr>
        <a:xfrm>
          <a:off x="4584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131843</xdr:rowOff>
    </xdr:from>
    <xdr:ext cx="405111" cy="259045"/>
    <xdr:sp macro="" textlink="">
      <xdr:nvSpPr>
        <xdr:cNvPr id="69" name="【道路】&#10;有形固定資産減価償却率該当値テキスト">
          <a:extLst>
            <a:ext uri="{FF2B5EF4-FFF2-40B4-BE49-F238E27FC236}">
              <a16:creationId xmlns:a16="http://schemas.microsoft.com/office/drawing/2014/main" id="{2FBA2C59-1C5F-4FD0-B0B6-9C5EC3CB8AFB}"/>
            </a:ext>
          </a:extLst>
        </xdr:cNvPr>
        <xdr:cNvSpPr txBox="1"/>
      </xdr:nvSpPr>
      <xdr:spPr>
        <a:xfrm>
          <a:off x="4673600" y="664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0" name="楕円 69">
          <a:extLst>
            <a:ext uri="{FF2B5EF4-FFF2-40B4-BE49-F238E27FC236}">
              <a16:creationId xmlns:a16="http://schemas.microsoft.com/office/drawing/2014/main" id="{34FB8F57-66BD-43C4-8AA4-486893FB2EDC}"/>
            </a:ext>
          </a:extLst>
        </xdr:cNvPr>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32766</xdr:rowOff>
    </xdr:from>
    <xdr:to>
      <xdr:col>24</xdr:col>
      <xdr:colOff>63500</xdr:colOff>
      <xdr:row>39</xdr:row>
      <xdr:rowOff>64770</xdr:rowOff>
    </xdr:to>
    <xdr:cxnSp macro="">
      <xdr:nvCxnSpPr>
        <xdr:cNvPr id="71" name="直線コネクタ 70">
          <a:extLst>
            <a:ext uri="{FF2B5EF4-FFF2-40B4-BE49-F238E27FC236}">
              <a16:creationId xmlns:a16="http://schemas.microsoft.com/office/drawing/2014/main" id="{ABD002CE-6F09-4161-B040-CA43D9C37854}"/>
            </a:ext>
          </a:extLst>
        </xdr:cNvPr>
        <xdr:cNvCxnSpPr/>
      </xdr:nvCxnSpPr>
      <xdr:spPr>
        <a:xfrm flipV="1">
          <a:off x="3797300" y="67193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2" name="楕円 71">
          <a:extLst>
            <a:ext uri="{FF2B5EF4-FFF2-40B4-BE49-F238E27FC236}">
              <a16:creationId xmlns:a16="http://schemas.microsoft.com/office/drawing/2014/main" id="{FDE99579-F134-4660-84F3-DF73F7BE201B}"/>
            </a:ext>
          </a:extLst>
        </xdr:cNvPr>
        <xdr:cNvSpPr/>
      </xdr:nvSpPr>
      <xdr:spPr>
        <a:xfrm>
          <a:off x="2857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99060</xdr:rowOff>
    </xdr:to>
    <xdr:cxnSp macro="">
      <xdr:nvCxnSpPr>
        <xdr:cNvPr id="73" name="直線コネクタ 72">
          <a:extLst>
            <a:ext uri="{FF2B5EF4-FFF2-40B4-BE49-F238E27FC236}">
              <a16:creationId xmlns:a16="http://schemas.microsoft.com/office/drawing/2014/main" id="{4D7A0478-878C-4B74-A2FD-6E7336177AF9}"/>
            </a:ext>
          </a:extLst>
        </xdr:cNvPr>
        <xdr:cNvCxnSpPr/>
      </xdr:nvCxnSpPr>
      <xdr:spPr>
        <a:xfrm flipV="1">
          <a:off x="2908300" y="6751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4" name="n_1aveValue【道路】&#10;有形固定資産減価償却率">
          <a:extLst>
            <a:ext uri="{FF2B5EF4-FFF2-40B4-BE49-F238E27FC236}">
              <a16:creationId xmlns:a16="http://schemas.microsoft.com/office/drawing/2014/main" id="{4542231A-7461-4DFB-A833-3820E1E5BC42}"/>
            </a:ext>
          </a:extLst>
        </xdr:cNvPr>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8653</xdr:rowOff>
    </xdr:from>
    <xdr:ext cx="405111" cy="259045"/>
    <xdr:sp macro="" textlink="">
      <xdr:nvSpPr>
        <xdr:cNvPr id="75" name="n_2aveValue【道路】&#10;有形固定資産減価償却率">
          <a:extLst>
            <a:ext uri="{FF2B5EF4-FFF2-40B4-BE49-F238E27FC236}">
              <a16:creationId xmlns:a16="http://schemas.microsoft.com/office/drawing/2014/main" id="{C1C89A47-C2AD-4120-97BD-085782464E79}"/>
            </a:ext>
          </a:extLst>
        </xdr:cNvPr>
        <xdr:cNvSpPr txBox="1"/>
      </xdr:nvSpPr>
      <xdr:spPr>
        <a:xfrm>
          <a:off x="2705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6" name="n_1mainValue【道路】&#10;有形固定資産減価償却率">
          <a:extLst>
            <a:ext uri="{FF2B5EF4-FFF2-40B4-BE49-F238E27FC236}">
              <a16:creationId xmlns:a16="http://schemas.microsoft.com/office/drawing/2014/main" id="{3B087472-5D62-44C3-8BEB-F2DA77159C33}"/>
            </a:ext>
          </a:extLst>
        </xdr:cNvPr>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77" name="n_2mainValue【道路】&#10;有形固定資産減価償却率">
          <a:extLst>
            <a:ext uri="{FF2B5EF4-FFF2-40B4-BE49-F238E27FC236}">
              <a16:creationId xmlns:a16="http://schemas.microsoft.com/office/drawing/2014/main" id="{19F9329A-2EB4-47CF-BF36-EAD05B4E57A6}"/>
            </a:ext>
          </a:extLst>
        </xdr:cNvPr>
        <xdr:cNvSpPr txBox="1"/>
      </xdr:nvSpPr>
      <xdr:spPr>
        <a:xfrm>
          <a:off x="2705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FB8C3A16-51FD-4708-9054-93940A57B7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FDCEF3E1-59E3-4012-BD11-B3A3B7B2E5A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E9DB34AE-17FC-43C8-B7A7-6E7D6CE5B97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4E8D7C6E-1806-446B-BB37-91F5678F96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165BB84A-4ADD-4E42-95DB-43A68029C9C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2EBB5DF-ED0E-496A-A271-61D396E5C9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98618A66-C40C-400C-B887-23338ECF94F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242E5597-2F99-40B6-825C-83F08FFF29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4A50B566-B4E5-44FB-B76E-C194703F21E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2303EBCE-A2D2-41B2-91F3-C8E3997002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B97CBC81-F725-431A-AFBB-3A97FF2F3A0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CA96075F-CCEB-4438-A1E0-BF4CF4DB4CE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7ECC05F9-8EF6-4577-95E4-33BB07780A4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F60AD144-84A4-410D-8F38-B2BADFC531A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5D68AC1B-8A62-4A46-BBE7-4CD5C8C3BC9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a:extLst>
            <a:ext uri="{FF2B5EF4-FFF2-40B4-BE49-F238E27FC236}">
              <a16:creationId xmlns:a16="http://schemas.microsoft.com/office/drawing/2014/main" id="{64D9E3AB-1B95-4613-A4D3-E4668D3EF00D}"/>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EECC55F0-C987-4E1C-9361-5ADE1186B6F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a:extLst>
            <a:ext uri="{FF2B5EF4-FFF2-40B4-BE49-F238E27FC236}">
              <a16:creationId xmlns:a16="http://schemas.microsoft.com/office/drawing/2014/main" id="{AFE722B6-90EF-4DE2-881B-263E14AD6FC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9FFEC837-91DD-4E84-9F96-14D59F883D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a:extLst>
            <a:ext uri="{FF2B5EF4-FFF2-40B4-BE49-F238E27FC236}">
              <a16:creationId xmlns:a16="http://schemas.microsoft.com/office/drawing/2014/main" id="{049357BD-1519-4313-A845-9C30991DAF8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83230C42-E061-414F-AC07-9316E69652E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a:extLst>
            <a:ext uri="{FF2B5EF4-FFF2-40B4-BE49-F238E27FC236}">
              <a16:creationId xmlns:a16="http://schemas.microsoft.com/office/drawing/2014/main" id="{4E7EA05E-5B6C-40E2-8666-4BB9DB9F6A78}"/>
            </a:ext>
          </a:extLst>
        </xdr:cNvPr>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a:extLst>
            <a:ext uri="{FF2B5EF4-FFF2-40B4-BE49-F238E27FC236}">
              <a16:creationId xmlns:a16="http://schemas.microsoft.com/office/drawing/2014/main" id="{75365163-519A-4DC8-928C-C19E1A5F8FE4}"/>
            </a:ext>
          </a:extLst>
        </xdr:cNvPr>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a:extLst>
            <a:ext uri="{FF2B5EF4-FFF2-40B4-BE49-F238E27FC236}">
              <a16:creationId xmlns:a16="http://schemas.microsoft.com/office/drawing/2014/main" id="{E1C4D72D-EA93-4979-BCFC-2A1875501FF5}"/>
            </a:ext>
          </a:extLst>
        </xdr:cNvPr>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a:extLst>
            <a:ext uri="{FF2B5EF4-FFF2-40B4-BE49-F238E27FC236}">
              <a16:creationId xmlns:a16="http://schemas.microsoft.com/office/drawing/2014/main" id="{0B06DDB7-DADE-4AC1-A7BE-AA26E35E714C}"/>
            </a:ext>
          </a:extLst>
        </xdr:cNvPr>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a:extLst>
            <a:ext uri="{FF2B5EF4-FFF2-40B4-BE49-F238E27FC236}">
              <a16:creationId xmlns:a16="http://schemas.microsoft.com/office/drawing/2014/main" id="{0149C559-2E51-460A-86E1-0200ECFA2133}"/>
            </a:ext>
          </a:extLst>
        </xdr:cNvPr>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4" name="【道路】&#10;一人当たり延長平均値テキスト">
          <a:extLst>
            <a:ext uri="{FF2B5EF4-FFF2-40B4-BE49-F238E27FC236}">
              <a16:creationId xmlns:a16="http://schemas.microsoft.com/office/drawing/2014/main" id="{7A92AC33-DDCA-4F4D-93B0-8DF95CFC4005}"/>
            </a:ext>
          </a:extLst>
        </xdr:cNvPr>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a:extLst>
            <a:ext uri="{FF2B5EF4-FFF2-40B4-BE49-F238E27FC236}">
              <a16:creationId xmlns:a16="http://schemas.microsoft.com/office/drawing/2014/main" id="{9CFA78BD-7987-4532-9E02-064A14B7FBF8}"/>
            </a:ext>
          </a:extLst>
        </xdr:cNvPr>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a:extLst>
            <a:ext uri="{FF2B5EF4-FFF2-40B4-BE49-F238E27FC236}">
              <a16:creationId xmlns:a16="http://schemas.microsoft.com/office/drawing/2014/main" id="{D7A6E52E-AD0A-48D4-88BA-368711D06985}"/>
            </a:ext>
          </a:extLst>
        </xdr:cNvPr>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63348</xdr:rowOff>
    </xdr:from>
    <xdr:to>
      <xdr:col>46</xdr:col>
      <xdr:colOff>38100</xdr:colOff>
      <xdr:row>37</xdr:row>
      <xdr:rowOff>164948</xdr:rowOff>
    </xdr:to>
    <xdr:sp macro="" textlink="">
      <xdr:nvSpPr>
        <xdr:cNvPr id="107" name="フローチャート: 判断 106">
          <a:extLst>
            <a:ext uri="{FF2B5EF4-FFF2-40B4-BE49-F238E27FC236}">
              <a16:creationId xmlns:a16="http://schemas.microsoft.com/office/drawing/2014/main" id="{9B25B856-CE70-4305-AAE8-17887DB2B525}"/>
            </a:ext>
          </a:extLst>
        </xdr:cNvPr>
        <xdr:cNvSpPr/>
      </xdr:nvSpPr>
      <xdr:spPr>
        <a:xfrm>
          <a:off x="8699500" y="640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6EC90BFA-F021-46E6-945A-E389D4AFF7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A763801C-0946-4673-BA12-151390C372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A3370AC-9361-461E-8CDE-721F3A606D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4573C73-4588-4187-AA81-10338241D29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E607BB5-6F57-4B3A-A9F1-A29BC4D3689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83648</xdr:rowOff>
    </xdr:from>
    <xdr:to>
      <xdr:col>55</xdr:col>
      <xdr:colOff>50800</xdr:colOff>
      <xdr:row>41</xdr:row>
      <xdr:rowOff>13798</xdr:rowOff>
    </xdr:to>
    <xdr:sp macro="" textlink="">
      <xdr:nvSpPr>
        <xdr:cNvPr id="113" name="楕円 112">
          <a:extLst>
            <a:ext uri="{FF2B5EF4-FFF2-40B4-BE49-F238E27FC236}">
              <a16:creationId xmlns:a16="http://schemas.microsoft.com/office/drawing/2014/main" id="{EB754864-8C4E-4D75-831F-4CC646F80F6D}"/>
            </a:ext>
          </a:extLst>
        </xdr:cNvPr>
        <xdr:cNvSpPr/>
      </xdr:nvSpPr>
      <xdr:spPr>
        <a:xfrm>
          <a:off x="10426700" y="69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170025</xdr:rowOff>
    </xdr:from>
    <xdr:ext cx="469744" cy="259045"/>
    <xdr:sp macro="" textlink="">
      <xdr:nvSpPr>
        <xdr:cNvPr id="114" name="【道路】&#10;一人当たり延長該当値テキスト">
          <a:extLst>
            <a:ext uri="{FF2B5EF4-FFF2-40B4-BE49-F238E27FC236}">
              <a16:creationId xmlns:a16="http://schemas.microsoft.com/office/drawing/2014/main" id="{82FFCB6D-F6C8-438F-87F5-C2F830B3F393}"/>
            </a:ext>
          </a:extLst>
        </xdr:cNvPr>
        <xdr:cNvSpPr txBox="1"/>
      </xdr:nvSpPr>
      <xdr:spPr>
        <a:xfrm>
          <a:off x="10515600" y="685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82184</xdr:rowOff>
    </xdr:from>
    <xdr:to>
      <xdr:col>50</xdr:col>
      <xdr:colOff>165100</xdr:colOff>
      <xdr:row>41</xdr:row>
      <xdr:rowOff>12334</xdr:rowOff>
    </xdr:to>
    <xdr:sp macro="" textlink="">
      <xdr:nvSpPr>
        <xdr:cNvPr id="115" name="楕円 114">
          <a:extLst>
            <a:ext uri="{FF2B5EF4-FFF2-40B4-BE49-F238E27FC236}">
              <a16:creationId xmlns:a16="http://schemas.microsoft.com/office/drawing/2014/main" id="{523D2E7A-A6E5-4122-99E7-9B3FE83EB304}"/>
            </a:ext>
          </a:extLst>
        </xdr:cNvPr>
        <xdr:cNvSpPr/>
      </xdr:nvSpPr>
      <xdr:spPr>
        <a:xfrm>
          <a:off x="9588500" y="69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132984</xdr:rowOff>
    </xdr:from>
    <xdr:to>
      <xdr:col>55</xdr:col>
      <xdr:colOff>0</xdr:colOff>
      <xdr:row>40</xdr:row>
      <xdr:rowOff>134448</xdr:rowOff>
    </xdr:to>
    <xdr:cxnSp macro="">
      <xdr:nvCxnSpPr>
        <xdr:cNvPr id="116" name="直線コネクタ 115">
          <a:extLst>
            <a:ext uri="{FF2B5EF4-FFF2-40B4-BE49-F238E27FC236}">
              <a16:creationId xmlns:a16="http://schemas.microsoft.com/office/drawing/2014/main" id="{59EFDAC9-88C5-435D-ACA1-4716180F8AF4}"/>
            </a:ext>
          </a:extLst>
        </xdr:cNvPr>
        <xdr:cNvCxnSpPr/>
      </xdr:nvCxnSpPr>
      <xdr:spPr>
        <a:xfrm>
          <a:off x="9639300" y="6990984"/>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80996</xdr:rowOff>
    </xdr:from>
    <xdr:to>
      <xdr:col>46</xdr:col>
      <xdr:colOff>38100</xdr:colOff>
      <xdr:row>41</xdr:row>
      <xdr:rowOff>11146</xdr:rowOff>
    </xdr:to>
    <xdr:sp macro="" textlink="">
      <xdr:nvSpPr>
        <xdr:cNvPr id="117" name="楕円 116">
          <a:extLst>
            <a:ext uri="{FF2B5EF4-FFF2-40B4-BE49-F238E27FC236}">
              <a16:creationId xmlns:a16="http://schemas.microsoft.com/office/drawing/2014/main" id="{0D6BF234-D7F3-4C9F-9065-E9B68D6D3305}"/>
            </a:ext>
          </a:extLst>
        </xdr:cNvPr>
        <xdr:cNvSpPr/>
      </xdr:nvSpPr>
      <xdr:spPr>
        <a:xfrm>
          <a:off x="8699500" y="693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131796</xdr:rowOff>
    </xdr:from>
    <xdr:to>
      <xdr:col>50</xdr:col>
      <xdr:colOff>114300</xdr:colOff>
      <xdr:row>40</xdr:row>
      <xdr:rowOff>132984</xdr:rowOff>
    </xdr:to>
    <xdr:cxnSp macro="">
      <xdr:nvCxnSpPr>
        <xdr:cNvPr id="118" name="直線コネクタ 117">
          <a:extLst>
            <a:ext uri="{FF2B5EF4-FFF2-40B4-BE49-F238E27FC236}">
              <a16:creationId xmlns:a16="http://schemas.microsoft.com/office/drawing/2014/main" id="{EFF334CD-838B-40F7-B0C6-9169DB8A47B7}"/>
            </a:ext>
          </a:extLst>
        </xdr:cNvPr>
        <xdr:cNvCxnSpPr/>
      </xdr:nvCxnSpPr>
      <xdr:spPr>
        <a:xfrm>
          <a:off x="8750300" y="6989796"/>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9" name="n_1aveValue【道路】&#10;一人当たり延長">
          <a:extLst>
            <a:ext uri="{FF2B5EF4-FFF2-40B4-BE49-F238E27FC236}">
              <a16:creationId xmlns:a16="http://schemas.microsoft.com/office/drawing/2014/main" id="{5270C53D-A923-4F09-B7D3-88D9637FA761}"/>
            </a:ext>
          </a:extLst>
        </xdr:cNvPr>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10025</xdr:rowOff>
    </xdr:from>
    <xdr:ext cx="469744" cy="259045"/>
    <xdr:sp macro="" textlink="">
      <xdr:nvSpPr>
        <xdr:cNvPr id="120" name="n_2aveValue【道路】&#10;一人当たり延長">
          <a:extLst>
            <a:ext uri="{FF2B5EF4-FFF2-40B4-BE49-F238E27FC236}">
              <a16:creationId xmlns:a16="http://schemas.microsoft.com/office/drawing/2014/main" id="{70B45613-E3F1-4405-9B64-232A0FD63A8A}"/>
            </a:ext>
          </a:extLst>
        </xdr:cNvPr>
        <xdr:cNvSpPr txBox="1"/>
      </xdr:nvSpPr>
      <xdr:spPr>
        <a:xfrm>
          <a:off x="8515427" y="61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3461</xdr:rowOff>
    </xdr:from>
    <xdr:ext cx="469744" cy="259045"/>
    <xdr:sp macro="" textlink="">
      <xdr:nvSpPr>
        <xdr:cNvPr id="121" name="n_1mainValue【道路】&#10;一人当たり延長">
          <a:extLst>
            <a:ext uri="{FF2B5EF4-FFF2-40B4-BE49-F238E27FC236}">
              <a16:creationId xmlns:a16="http://schemas.microsoft.com/office/drawing/2014/main" id="{813C51CA-E847-4CAA-96B1-64C4690E3575}"/>
            </a:ext>
          </a:extLst>
        </xdr:cNvPr>
        <xdr:cNvSpPr txBox="1"/>
      </xdr:nvSpPr>
      <xdr:spPr>
        <a:xfrm>
          <a:off x="9391727" y="70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2273</xdr:rowOff>
    </xdr:from>
    <xdr:ext cx="469744" cy="259045"/>
    <xdr:sp macro="" textlink="">
      <xdr:nvSpPr>
        <xdr:cNvPr id="122" name="n_2mainValue【道路】&#10;一人当たり延長">
          <a:extLst>
            <a:ext uri="{FF2B5EF4-FFF2-40B4-BE49-F238E27FC236}">
              <a16:creationId xmlns:a16="http://schemas.microsoft.com/office/drawing/2014/main" id="{A3471313-8C2C-40F1-8A54-5717FD793659}"/>
            </a:ext>
          </a:extLst>
        </xdr:cNvPr>
        <xdr:cNvSpPr txBox="1"/>
      </xdr:nvSpPr>
      <xdr:spPr>
        <a:xfrm>
          <a:off x="8515427" y="703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30771A32-A573-4BD2-B13D-07073A2C4F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D4CDA75F-1EFD-444D-B271-A4BD10174FF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A894BFB7-3B2F-4FA4-A144-F039E5C26E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25A62F8-3B6D-437D-9DBF-71F5F0D0EA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E1BCFDDA-52A7-4C41-873A-E9C8411E16A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F38A830F-CEDD-49D5-B380-F4B0F95FB4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8B28C633-1322-4B9A-8D35-FFB3F2F9C41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1D98F3F-311E-4AE5-A3B6-D6660807B36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1" name="正方形/長方形 130">
          <a:extLst>
            <a:ext uri="{FF2B5EF4-FFF2-40B4-BE49-F238E27FC236}">
              <a16:creationId xmlns:a16="http://schemas.microsoft.com/office/drawing/2014/main" id="{850D9F52-7190-407C-987A-E3F7226E90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2" name="正方形/長方形 131">
          <a:extLst>
            <a:ext uri="{FF2B5EF4-FFF2-40B4-BE49-F238E27FC236}">
              <a16:creationId xmlns:a16="http://schemas.microsoft.com/office/drawing/2014/main" id="{4F90312C-AFA4-4DD0-B993-B0C592571E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3" name="正方形/長方形 132">
          <a:extLst>
            <a:ext uri="{FF2B5EF4-FFF2-40B4-BE49-F238E27FC236}">
              <a16:creationId xmlns:a16="http://schemas.microsoft.com/office/drawing/2014/main" id="{509C0224-5F4C-4323-BE17-46F27F4545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4" name="正方形/長方形 133">
          <a:extLst>
            <a:ext uri="{FF2B5EF4-FFF2-40B4-BE49-F238E27FC236}">
              <a16:creationId xmlns:a16="http://schemas.microsoft.com/office/drawing/2014/main" id="{76797ADD-1DD2-444C-86FD-E22F9A4E35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5" name="正方形/長方形 134">
          <a:extLst>
            <a:ext uri="{FF2B5EF4-FFF2-40B4-BE49-F238E27FC236}">
              <a16:creationId xmlns:a16="http://schemas.microsoft.com/office/drawing/2014/main" id="{61C13A24-8905-4A6D-A597-35639B0759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6" name="正方形/長方形 135">
          <a:extLst>
            <a:ext uri="{FF2B5EF4-FFF2-40B4-BE49-F238E27FC236}">
              <a16:creationId xmlns:a16="http://schemas.microsoft.com/office/drawing/2014/main" id="{541FE62F-65D0-4500-A2C0-ABA116732C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7" name="正方形/長方形 136">
          <a:extLst>
            <a:ext uri="{FF2B5EF4-FFF2-40B4-BE49-F238E27FC236}">
              <a16:creationId xmlns:a16="http://schemas.microsoft.com/office/drawing/2014/main" id="{8EB27154-073C-44A6-B0F0-F97D65EEA2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8" name="正方形/長方形 137">
          <a:extLst>
            <a:ext uri="{FF2B5EF4-FFF2-40B4-BE49-F238E27FC236}">
              <a16:creationId xmlns:a16="http://schemas.microsoft.com/office/drawing/2014/main" id="{D69725C4-98AB-43DB-AB48-4B344463B729}"/>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3757E529-31DF-4FBE-A8B5-A4B35314A8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133BC9EA-E563-47FE-8EEF-4B5388CCC3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F81EED78-AC1F-4430-AEA0-2A69A2DB3A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B0C279E1-8F51-4A51-9905-9CCB3EA359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3CC1BB2D-8EBF-4AE6-9DA8-6F589764DD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24B364BC-7655-4AFE-A389-0853FC198A4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8456DE58-A4C2-4C9A-9C67-DAD4D07AB33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2250C13F-8914-4518-853E-3F946E7964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D062F5BB-ACBD-4037-8C11-2488CE89FE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277A7A8F-BBE6-4E1F-A7F4-4609A1F0C0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a:extLst>
            <a:ext uri="{FF2B5EF4-FFF2-40B4-BE49-F238E27FC236}">
              <a16:creationId xmlns:a16="http://schemas.microsoft.com/office/drawing/2014/main" id="{C669FA34-CC84-4009-AA9E-E24D7F8860D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a:extLst>
            <a:ext uri="{FF2B5EF4-FFF2-40B4-BE49-F238E27FC236}">
              <a16:creationId xmlns:a16="http://schemas.microsoft.com/office/drawing/2014/main" id="{CD71EAF9-7F53-4274-8EA6-FC6A026FF40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a:extLst>
            <a:ext uri="{FF2B5EF4-FFF2-40B4-BE49-F238E27FC236}">
              <a16:creationId xmlns:a16="http://schemas.microsoft.com/office/drawing/2014/main" id="{6763BACF-63FE-4D5B-ACA6-88E30E13C75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a:extLst>
            <a:ext uri="{FF2B5EF4-FFF2-40B4-BE49-F238E27FC236}">
              <a16:creationId xmlns:a16="http://schemas.microsoft.com/office/drawing/2014/main" id="{1733DEE1-E0D9-4F79-878F-0484281D9FA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a:extLst>
            <a:ext uri="{FF2B5EF4-FFF2-40B4-BE49-F238E27FC236}">
              <a16:creationId xmlns:a16="http://schemas.microsoft.com/office/drawing/2014/main" id="{BA8775AC-ED85-4937-A0C8-9401F2A741E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a:extLst>
            <a:ext uri="{FF2B5EF4-FFF2-40B4-BE49-F238E27FC236}">
              <a16:creationId xmlns:a16="http://schemas.microsoft.com/office/drawing/2014/main" id="{29F2A6D8-69BF-4B7B-AB94-FD776C866FD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a:extLst>
            <a:ext uri="{FF2B5EF4-FFF2-40B4-BE49-F238E27FC236}">
              <a16:creationId xmlns:a16="http://schemas.microsoft.com/office/drawing/2014/main" id="{9056BDD2-E357-4339-B436-7456AD45E45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a:extLst>
            <a:ext uri="{FF2B5EF4-FFF2-40B4-BE49-F238E27FC236}">
              <a16:creationId xmlns:a16="http://schemas.microsoft.com/office/drawing/2014/main" id="{45727CF2-24EB-474F-A9AB-C329C80FBC1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a:extLst>
            <a:ext uri="{FF2B5EF4-FFF2-40B4-BE49-F238E27FC236}">
              <a16:creationId xmlns:a16="http://schemas.microsoft.com/office/drawing/2014/main" id="{B6B16DAC-F001-483D-98F6-28BA51C53F4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a:extLst>
            <a:ext uri="{FF2B5EF4-FFF2-40B4-BE49-F238E27FC236}">
              <a16:creationId xmlns:a16="http://schemas.microsoft.com/office/drawing/2014/main" id="{10C81A11-0028-49FE-B57B-E208849A814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a:extLst>
            <a:ext uri="{FF2B5EF4-FFF2-40B4-BE49-F238E27FC236}">
              <a16:creationId xmlns:a16="http://schemas.microsoft.com/office/drawing/2014/main" id="{0A6F0770-580C-47C6-BC46-9C9712D08FD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a:extLst>
            <a:ext uri="{FF2B5EF4-FFF2-40B4-BE49-F238E27FC236}">
              <a16:creationId xmlns:a16="http://schemas.microsoft.com/office/drawing/2014/main" id="{0ED3D264-63F6-4A38-9132-E6CCEDBA6E2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a:extLst>
            <a:ext uri="{FF2B5EF4-FFF2-40B4-BE49-F238E27FC236}">
              <a16:creationId xmlns:a16="http://schemas.microsoft.com/office/drawing/2014/main" id="{BE969149-D1F7-4408-BB16-1CC2D06E260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公営住宅】&#10;有形固定資産減価償却率グラフ枠">
          <a:extLst>
            <a:ext uri="{FF2B5EF4-FFF2-40B4-BE49-F238E27FC236}">
              <a16:creationId xmlns:a16="http://schemas.microsoft.com/office/drawing/2014/main" id="{A66666F8-19D7-42EF-90E7-1FD16EEE8BB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163" name="直線コネクタ 162">
          <a:extLst>
            <a:ext uri="{FF2B5EF4-FFF2-40B4-BE49-F238E27FC236}">
              <a16:creationId xmlns:a16="http://schemas.microsoft.com/office/drawing/2014/main" id="{13B9A736-9D2C-446A-8282-9E09DA39083A}"/>
            </a:ext>
          </a:extLst>
        </xdr:cNvPr>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164" name="【公営住宅】&#10;有形固定資産減価償却率最小値テキスト">
          <a:extLst>
            <a:ext uri="{FF2B5EF4-FFF2-40B4-BE49-F238E27FC236}">
              <a16:creationId xmlns:a16="http://schemas.microsoft.com/office/drawing/2014/main" id="{47F491DC-A911-42FB-8A71-D93BD9737FA0}"/>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165" name="直線コネクタ 164">
          <a:extLst>
            <a:ext uri="{FF2B5EF4-FFF2-40B4-BE49-F238E27FC236}">
              <a16:creationId xmlns:a16="http://schemas.microsoft.com/office/drawing/2014/main" id="{5ED46B1C-DCF1-44F6-8261-605D3D2747C9}"/>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166" name="【公営住宅】&#10;有形固定資産減価償却率最大値テキスト">
          <a:extLst>
            <a:ext uri="{FF2B5EF4-FFF2-40B4-BE49-F238E27FC236}">
              <a16:creationId xmlns:a16="http://schemas.microsoft.com/office/drawing/2014/main" id="{FA6F56D0-E36C-47D5-A3BA-55FDB040D70D}"/>
            </a:ext>
          </a:extLst>
        </xdr:cNvPr>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167" name="直線コネクタ 166">
          <a:extLst>
            <a:ext uri="{FF2B5EF4-FFF2-40B4-BE49-F238E27FC236}">
              <a16:creationId xmlns:a16="http://schemas.microsoft.com/office/drawing/2014/main" id="{EFAA320C-6997-4CB0-9B57-FCA15D99483D}"/>
            </a:ext>
          </a:extLst>
        </xdr:cNvPr>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168" name="【公営住宅】&#10;有形固定資産減価償却率平均値テキスト">
          <a:extLst>
            <a:ext uri="{FF2B5EF4-FFF2-40B4-BE49-F238E27FC236}">
              <a16:creationId xmlns:a16="http://schemas.microsoft.com/office/drawing/2014/main" id="{A8DA0691-EC7C-4BBD-A8CA-F178DD10BC5A}"/>
            </a:ext>
          </a:extLst>
        </xdr:cNvPr>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169" name="フローチャート: 判断 168">
          <a:extLst>
            <a:ext uri="{FF2B5EF4-FFF2-40B4-BE49-F238E27FC236}">
              <a16:creationId xmlns:a16="http://schemas.microsoft.com/office/drawing/2014/main" id="{D02AED17-7B12-4E03-816D-99C863CBCE95}"/>
            </a:ext>
          </a:extLst>
        </xdr:cNvPr>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170" name="フローチャート: 判断 169">
          <a:extLst>
            <a:ext uri="{FF2B5EF4-FFF2-40B4-BE49-F238E27FC236}">
              <a16:creationId xmlns:a16="http://schemas.microsoft.com/office/drawing/2014/main" id="{AC2A2E64-A739-4EF6-9A3C-37A57E7AEE1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171" name="フローチャート: 判断 170">
          <a:extLst>
            <a:ext uri="{FF2B5EF4-FFF2-40B4-BE49-F238E27FC236}">
              <a16:creationId xmlns:a16="http://schemas.microsoft.com/office/drawing/2014/main" id="{E1C1CDB0-1188-40F7-B54C-4052510C8CED}"/>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E056DF73-D682-4456-BBDA-75E2EEABE0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EBECC645-F5CF-4FC0-B4F9-E0BD7CA152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D8142DC3-45DC-47BC-9E0C-C302518476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80660A13-F081-406B-9DF0-CCE14C2BFD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16EF62F9-14CA-4A25-9692-87C0583820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109220</xdr:rowOff>
    </xdr:from>
    <xdr:to>
      <xdr:col>24</xdr:col>
      <xdr:colOff>114300</xdr:colOff>
      <xdr:row>81</xdr:row>
      <xdr:rowOff>39370</xdr:rowOff>
    </xdr:to>
    <xdr:sp macro="" textlink="">
      <xdr:nvSpPr>
        <xdr:cNvPr id="177" name="楕円 176">
          <a:extLst>
            <a:ext uri="{FF2B5EF4-FFF2-40B4-BE49-F238E27FC236}">
              <a16:creationId xmlns:a16="http://schemas.microsoft.com/office/drawing/2014/main" id="{553A3A7C-AED4-4584-B999-CA42F25B15F4}"/>
            </a:ext>
          </a:extLst>
        </xdr:cNvPr>
        <xdr:cNvSpPr/>
      </xdr:nvSpPr>
      <xdr:spPr>
        <a:xfrm>
          <a:off x="4584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132097</xdr:rowOff>
    </xdr:from>
    <xdr:ext cx="405111" cy="259045"/>
    <xdr:sp macro="" textlink="">
      <xdr:nvSpPr>
        <xdr:cNvPr id="178" name="【公営住宅】&#10;有形固定資産減価償却率該当値テキスト">
          <a:extLst>
            <a:ext uri="{FF2B5EF4-FFF2-40B4-BE49-F238E27FC236}">
              <a16:creationId xmlns:a16="http://schemas.microsoft.com/office/drawing/2014/main" id="{09719B41-D4E7-45BF-81E2-A21AEF18D199}"/>
            </a:ext>
          </a:extLst>
        </xdr:cNvPr>
        <xdr:cNvSpPr txBox="1"/>
      </xdr:nvSpPr>
      <xdr:spPr>
        <a:xfrm>
          <a:off x="4673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179" name="楕円 178">
          <a:extLst>
            <a:ext uri="{FF2B5EF4-FFF2-40B4-BE49-F238E27FC236}">
              <a16:creationId xmlns:a16="http://schemas.microsoft.com/office/drawing/2014/main" id="{48FBEF09-44D4-4E84-8708-EE72FC3CD531}"/>
            </a:ext>
          </a:extLst>
        </xdr:cNvPr>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47625</xdr:rowOff>
    </xdr:to>
    <xdr:cxnSp macro="">
      <xdr:nvCxnSpPr>
        <xdr:cNvPr id="180" name="直線コネクタ 179">
          <a:extLst>
            <a:ext uri="{FF2B5EF4-FFF2-40B4-BE49-F238E27FC236}">
              <a16:creationId xmlns:a16="http://schemas.microsoft.com/office/drawing/2014/main" id="{B9CF1DBA-E7BC-45F2-9FCD-7AD28180D036}"/>
            </a:ext>
          </a:extLst>
        </xdr:cNvPr>
        <xdr:cNvCxnSpPr/>
      </xdr:nvCxnSpPr>
      <xdr:spPr>
        <a:xfrm flipV="1">
          <a:off x="3797300" y="138760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181" name="楕円 180">
          <a:extLst>
            <a:ext uri="{FF2B5EF4-FFF2-40B4-BE49-F238E27FC236}">
              <a16:creationId xmlns:a16="http://schemas.microsoft.com/office/drawing/2014/main" id="{67242402-33AD-4777-9D19-62539921D190}"/>
            </a:ext>
          </a:extLst>
        </xdr:cNvPr>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47625</xdr:rowOff>
    </xdr:from>
    <xdr:to>
      <xdr:col>19</xdr:col>
      <xdr:colOff>177800</xdr:colOff>
      <xdr:row>81</xdr:row>
      <xdr:rowOff>106680</xdr:rowOff>
    </xdr:to>
    <xdr:cxnSp macro="">
      <xdr:nvCxnSpPr>
        <xdr:cNvPr id="182" name="直線コネクタ 181">
          <a:extLst>
            <a:ext uri="{FF2B5EF4-FFF2-40B4-BE49-F238E27FC236}">
              <a16:creationId xmlns:a16="http://schemas.microsoft.com/office/drawing/2014/main" id="{C965181A-EE02-400C-9056-5AD218C67EB6}"/>
            </a:ext>
          </a:extLst>
        </xdr:cNvPr>
        <xdr:cNvCxnSpPr/>
      </xdr:nvCxnSpPr>
      <xdr:spPr>
        <a:xfrm flipV="1">
          <a:off x="2908300" y="139350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183" name="n_1aveValue【公営住宅】&#10;有形固定資産減価償却率">
          <a:extLst>
            <a:ext uri="{FF2B5EF4-FFF2-40B4-BE49-F238E27FC236}">
              <a16:creationId xmlns:a16="http://schemas.microsoft.com/office/drawing/2014/main" id="{33B4B545-C21D-4897-8D5B-146293FE9B72}"/>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184" name="n_2aveValue【公営住宅】&#10;有形固定資産減価償却率">
          <a:extLst>
            <a:ext uri="{FF2B5EF4-FFF2-40B4-BE49-F238E27FC236}">
              <a16:creationId xmlns:a16="http://schemas.microsoft.com/office/drawing/2014/main" id="{FC976489-FFCD-42E7-882C-19CFDE855464}"/>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185" name="n_1mainValue【公営住宅】&#10;有形固定資産減価償却率">
          <a:extLst>
            <a:ext uri="{FF2B5EF4-FFF2-40B4-BE49-F238E27FC236}">
              <a16:creationId xmlns:a16="http://schemas.microsoft.com/office/drawing/2014/main" id="{079EEB50-D142-49F8-925B-D8BEA9B018B3}"/>
            </a:ext>
          </a:extLst>
        </xdr:cNvPr>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186" name="n_2mainValue【公営住宅】&#10;有形固定資産減価償却率">
          <a:extLst>
            <a:ext uri="{FF2B5EF4-FFF2-40B4-BE49-F238E27FC236}">
              <a16:creationId xmlns:a16="http://schemas.microsoft.com/office/drawing/2014/main" id="{C25D66AC-098F-41E3-9600-41E2C66873CC}"/>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a:extLst>
            <a:ext uri="{FF2B5EF4-FFF2-40B4-BE49-F238E27FC236}">
              <a16:creationId xmlns:a16="http://schemas.microsoft.com/office/drawing/2014/main" id="{119F0D08-91C4-41AE-A831-752F154A20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a:extLst>
            <a:ext uri="{FF2B5EF4-FFF2-40B4-BE49-F238E27FC236}">
              <a16:creationId xmlns:a16="http://schemas.microsoft.com/office/drawing/2014/main" id="{2A92E709-8A39-4A96-AEF1-3A9401B1D6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a:extLst>
            <a:ext uri="{FF2B5EF4-FFF2-40B4-BE49-F238E27FC236}">
              <a16:creationId xmlns:a16="http://schemas.microsoft.com/office/drawing/2014/main" id="{EB772D26-D8AB-40E6-82FD-B881DA6429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a:extLst>
            <a:ext uri="{FF2B5EF4-FFF2-40B4-BE49-F238E27FC236}">
              <a16:creationId xmlns:a16="http://schemas.microsoft.com/office/drawing/2014/main" id="{799474F2-5BCD-4ED5-9A3A-D54D4286370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a:extLst>
            <a:ext uri="{FF2B5EF4-FFF2-40B4-BE49-F238E27FC236}">
              <a16:creationId xmlns:a16="http://schemas.microsoft.com/office/drawing/2014/main" id="{227A2946-210C-423D-9CAE-743699EEA5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a:extLst>
            <a:ext uri="{FF2B5EF4-FFF2-40B4-BE49-F238E27FC236}">
              <a16:creationId xmlns:a16="http://schemas.microsoft.com/office/drawing/2014/main" id="{2EA71EF8-42E2-49D0-B31B-004870F276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a:extLst>
            <a:ext uri="{FF2B5EF4-FFF2-40B4-BE49-F238E27FC236}">
              <a16:creationId xmlns:a16="http://schemas.microsoft.com/office/drawing/2014/main" id="{AD8E278F-D731-48A5-B18B-DB6A395E8BD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a:extLst>
            <a:ext uri="{FF2B5EF4-FFF2-40B4-BE49-F238E27FC236}">
              <a16:creationId xmlns:a16="http://schemas.microsoft.com/office/drawing/2014/main" id="{AF9FC60D-1D49-4F98-8C1A-FA300E90D8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a:extLst>
            <a:ext uri="{FF2B5EF4-FFF2-40B4-BE49-F238E27FC236}">
              <a16:creationId xmlns:a16="http://schemas.microsoft.com/office/drawing/2014/main" id="{F64FB4D5-3A74-4AC5-832B-16DBD395C58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a:extLst>
            <a:ext uri="{FF2B5EF4-FFF2-40B4-BE49-F238E27FC236}">
              <a16:creationId xmlns:a16="http://schemas.microsoft.com/office/drawing/2014/main" id="{839787CB-77F2-41EA-87CE-D19092C2AA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197" name="直線コネクタ 196">
          <a:extLst>
            <a:ext uri="{FF2B5EF4-FFF2-40B4-BE49-F238E27FC236}">
              <a16:creationId xmlns:a16="http://schemas.microsoft.com/office/drawing/2014/main" id="{A39601C0-2EB5-4AD9-8909-EBED05C3A97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198" name="テキスト ボックス 197">
          <a:extLst>
            <a:ext uri="{FF2B5EF4-FFF2-40B4-BE49-F238E27FC236}">
              <a16:creationId xmlns:a16="http://schemas.microsoft.com/office/drawing/2014/main" id="{6F31DF80-3235-46A9-A620-38D5BFB2B72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a:extLst>
            <a:ext uri="{FF2B5EF4-FFF2-40B4-BE49-F238E27FC236}">
              <a16:creationId xmlns:a16="http://schemas.microsoft.com/office/drawing/2014/main" id="{7248C8F1-8D6C-4F26-92B1-332BBF5AF0C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a:extLst>
            <a:ext uri="{FF2B5EF4-FFF2-40B4-BE49-F238E27FC236}">
              <a16:creationId xmlns:a16="http://schemas.microsoft.com/office/drawing/2014/main" id="{1AAA8805-76E7-4337-B67B-053069F4FD1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01" name="直線コネクタ 200">
          <a:extLst>
            <a:ext uri="{FF2B5EF4-FFF2-40B4-BE49-F238E27FC236}">
              <a16:creationId xmlns:a16="http://schemas.microsoft.com/office/drawing/2014/main" id="{0D422096-42A8-4380-84BA-98BFD60DE9C8}"/>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02" name="テキスト ボックス 201">
          <a:extLst>
            <a:ext uri="{FF2B5EF4-FFF2-40B4-BE49-F238E27FC236}">
              <a16:creationId xmlns:a16="http://schemas.microsoft.com/office/drawing/2014/main" id="{2BC58066-CD1A-4A14-A441-13AFC9707FC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a:extLst>
            <a:ext uri="{FF2B5EF4-FFF2-40B4-BE49-F238E27FC236}">
              <a16:creationId xmlns:a16="http://schemas.microsoft.com/office/drawing/2014/main" id="{9108EB74-0F8C-405A-90B0-4F1B3D7A49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a:extLst>
            <a:ext uri="{FF2B5EF4-FFF2-40B4-BE49-F238E27FC236}">
              <a16:creationId xmlns:a16="http://schemas.microsoft.com/office/drawing/2014/main" id="{387E2870-281C-4A0E-B930-4CBE184E255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公営住宅】&#10;一人当たり面積グラフ枠">
          <a:extLst>
            <a:ext uri="{FF2B5EF4-FFF2-40B4-BE49-F238E27FC236}">
              <a16:creationId xmlns:a16="http://schemas.microsoft.com/office/drawing/2014/main" id="{FDB05182-E853-4459-95FC-44F7837627F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06" name="直線コネクタ 205">
          <a:extLst>
            <a:ext uri="{FF2B5EF4-FFF2-40B4-BE49-F238E27FC236}">
              <a16:creationId xmlns:a16="http://schemas.microsoft.com/office/drawing/2014/main" id="{57BFAE0A-9A3F-48A9-8D52-504E78B19D52}"/>
            </a:ext>
          </a:extLst>
        </xdr:cNvPr>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07" name="【公営住宅】&#10;一人当たり面積最小値テキスト">
          <a:extLst>
            <a:ext uri="{FF2B5EF4-FFF2-40B4-BE49-F238E27FC236}">
              <a16:creationId xmlns:a16="http://schemas.microsoft.com/office/drawing/2014/main" id="{D94D1267-443E-4736-971B-FE65C5019CAE}"/>
            </a:ext>
          </a:extLst>
        </xdr:cNvPr>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08" name="直線コネクタ 207">
          <a:extLst>
            <a:ext uri="{FF2B5EF4-FFF2-40B4-BE49-F238E27FC236}">
              <a16:creationId xmlns:a16="http://schemas.microsoft.com/office/drawing/2014/main" id="{B97D0FA7-E854-4778-98E2-A51C9292FEDA}"/>
            </a:ext>
          </a:extLst>
        </xdr:cNvPr>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09" name="【公営住宅】&#10;一人当たり面積最大値テキスト">
          <a:extLst>
            <a:ext uri="{FF2B5EF4-FFF2-40B4-BE49-F238E27FC236}">
              <a16:creationId xmlns:a16="http://schemas.microsoft.com/office/drawing/2014/main" id="{5A1EE616-CE72-43B7-A2B9-B89002907F22}"/>
            </a:ext>
          </a:extLst>
        </xdr:cNvPr>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10" name="直線コネクタ 209">
          <a:extLst>
            <a:ext uri="{FF2B5EF4-FFF2-40B4-BE49-F238E27FC236}">
              <a16:creationId xmlns:a16="http://schemas.microsoft.com/office/drawing/2014/main" id="{50388391-414A-419A-A973-FD44C4660D16}"/>
            </a:ext>
          </a:extLst>
        </xdr:cNvPr>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11" name="【公営住宅】&#10;一人当たり面積平均値テキスト">
          <a:extLst>
            <a:ext uri="{FF2B5EF4-FFF2-40B4-BE49-F238E27FC236}">
              <a16:creationId xmlns:a16="http://schemas.microsoft.com/office/drawing/2014/main" id="{A431D29D-B5C8-4B80-95B0-F4D8474978A4}"/>
            </a:ext>
          </a:extLst>
        </xdr:cNvPr>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12" name="フローチャート: 判断 211">
          <a:extLst>
            <a:ext uri="{FF2B5EF4-FFF2-40B4-BE49-F238E27FC236}">
              <a16:creationId xmlns:a16="http://schemas.microsoft.com/office/drawing/2014/main" id="{3983FBDA-6E9F-4258-ACB4-D4E1A5999AAE}"/>
            </a:ext>
          </a:extLst>
        </xdr:cNvPr>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13" name="フローチャート: 判断 212">
          <a:extLst>
            <a:ext uri="{FF2B5EF4-FFF2-40B4-BE49-F238E27FC236}">
              <a16:creationId xmlns:a16="http://schemas.microsoft.com/office/drawing/2014/main" id="{1C49D361-FCA8-4A47-BAA0-08853C6F45AC}"/>
            </a:ext>
          </a:extLst>
        </xdr:cNvPr>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43307</xdr:rowOff>
    </xdr:from>
    <xdr:to>
      <xdr:col>46</xdr:col>
      <xdr:colOff>38100</xdr:colOff>
      <xdr:row>83</xdr:row>
      <xdr:rowOff>144907</xdr:rowOff>
    </xdr:to>
    <xdr:sp macro="" textlink="">
      <xdr:nvSpPr>
        <xdr:cNvPr id="214" name="フローチャート: 判断 213">
          <a:extLst>
            <a:ext uri="{FF2B5EF4-FFF2-40B4-BE49-F238E27FC236}">
              <a16:creationId xmlns:a16="http://schemas.microsoft.com/office/drawing/2014/main" id="{08A4EC39-4B28-404A-A5D0-17F4CCDCBF3E}"/>
            </a:ext>
          </a:extLst>
        </xdr:cNvPr>
        <xdr:cNvSpPr/>
      </xdr:nvSpPr>
      <xdr:spPr>
        <a:xfrm>
          <a:off x="8699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1E583A75-3018-4E68-AF56-D8A412C47A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A179FF7D-3104-40D2-BE75-31A5588E39C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950307C3-801F-47DC-901E-D27BF2CE970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8F77A81E-879E-4A43-ACEC-669DB23F43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93755D1C-A79A-4CCA-A5BB-2E0EC0DF647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38164</xdr:rowOff>
    </xdr:from>
    <xdr:to>
      <xdr:col>55</xdr:col>
      <xdr:colOff>50800</xdr:colOff>
      <xdr:row>85</xdr:row>
      <xdr:rowOff>139764</xdr:rowOff>
    </xdr:to>
    <xdr:sp macro="" textlink="">
      <xdr:nvSpPr>
        <xdr:cNvPr id="220" name="楕円 219">
          <a:extLst>
            <a:ext uri="{FF2B5EF4-FFF2-40B4-BE49-F238E27FC236}">
              <a16:creationId xmlns:a16="http://schemas.microsoft.com/office/drawing/2014/main" id="{3C4DF710-FA8A-42CC-8782-2A35C4D2A9EB}"/>
            </a:ext>
          </a:extLst>
        </xdr:cNvPr>
        <xdr:cNvSpPr/>
      </xdr:nvSpPr>
      <xdr:spPr>
        <a:xfrm>
          <a:off x="104267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124541</xdr:rowOff>
    </xdr:from>
    <xdr:ext cx="469744" cy="259045"/>
    <xdr:sp macro="" textlink="">
      <xdr:nvSpPr>
        <xdr:cNvPr id="221" name="【公営住宅】&#10;一人当たり面積該当値テキスト">
          <a:extLst>
            <a:ext uri="{FF2B5EF4-FFF2-40B4-BE49-F238E27FC236}">
              <a16:creationId xmlns:a16="http://schemas.microsoft.com/office/drawing/2014/main" id="{DA3A824B-68A1-4E85-82EB-52635DDB2EF2}"/>
            </a:ext>
          </a:extLst>
        </xdr:cNvPr>
        <xdr:cNvSpPr txBox="1"/>
      </xdr:nvSpPr>
      <xdr:spPr>
        <a:xfrm>
          <a:off x="10515600" y="1452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38164</xdr:rowOff>
    </xdr:from>
    <xdr:to>
      <xdr:col>50</xdr:col>
      <xdr:colOff>165100</xdr:colOff>
      <xdr:row>85</xdr:row>
      <xdr:rowOff>139764</xdr:rowOff>
    </xdr:to>
    <xdr:sp macro="" textlink="">
      <xdr:nvSpPr>
        <xdr:cNvPr id="222" name="楕円 221">
          <a:extLst>
            <a:ext uri="{FF2B5EF4-FFF2-40B4-BE49-F238E27FC236}">
              <a16:creationId xmlns:a16="http://schemas.microsoft.com/office/drawing/2014/main" id="{589783F3-B46D-460D-9E3E-B2354D2237F4}"/>
            </a:ext>
          </a:extLst>
        </xdr:cNvPr>
        <xdr:cNvSpPr/>
      </xdr:nvSpPr>
      <xdr:spPr>
        <a:xfrm>
          <a:off x="9588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88964</xdr:rowOff>
    </xdr:from>
    <xdr:to>
      <xdr:col>55</xdr:col>
      <xdr:colOff>0</xdr:colOff>
      <xdr:row>85</xdr:row>
      <xdr:rowOff>88964</xdr:rowOff>
    </xdr:to>
    <xdr:cxnSp macro="">
      <xdr:nvCxnSpPr>
        <xdr:cNvPr id="223" name="直線コネクタ 222">
          <a:extLst>
            <a:ext uri="{FF2B5EF4-FFF2-40B4-BE49-F238E27FC236}">
              <a16:creationId xmlns:a16="http://schemas.microsoft.com/office/drawing/2014/main" id="{E182EF12-CFB8-4BBD-ACC5-D5D81F75CC69}"/>
            </a:ext>
          </a:extLst>
        </xdr:cNvPr>
        <xdr:cNvCxnSpPr/>
      </xdr:nvCxnSpPr>
      <xdr:spPr>
        <a:xfrm>
          <a:off x="9639300" y="14662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38164</xdr:rowOff>
    </xdr:from>
    <xdr:to>
      <xdr:col>46</xdr:col>
      <xdr:colOff>38100</xdr:colOff>
      <xdr:row>85</xdr:row>
      <xdr:rowOff>139764</xdr:rowOff>
    </xdr:to>
    <xdr:sp macro="" textlink="">
      <xdr:nvSpPr>
        <xdr:cNvPr id="224" name="楕円 223">
          <a:extLst>
            <a:ext uri="{FF2B5EF4-FFF2-40B4-BE49-F238E27FC236}">
              <a16:creationId xmlns:a16="http://schemas.microsoft.com/office/drawing/2014/main" id="{962B6C70-76A5-49A2-B129-F6AFBF4F1A97}"/>
            </a:ext>
          </a:extLst>
        </xdr:cNvPr>
        <xdr:cNvSpPr/>
      </xdr:nvSpPr>
      <xdr:spPr>
        <a:xfrm>
          <a:off x="8699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88964</xdr:rowOff>
    </xdr:from>
    <xdr:to>
      <xdr:col>50</xdr:col>
      <xdr:colOff>114300</xdr:colOff>
      <xdr:row>85</xdr:row>
      <xdr:rowOff>88964</xdr:rowOff>
    </xdr:to>
    <xdr:cxnSp macro="">
      <xdr:nvCxnSpPr>
        <xdr:cNvPr id="225" name="直線コネクタ 224">
          <a:extLst>
            <a:ext uri="{FF2B5EF4-FFF2-40B4-BE49-F238E27FC236}">
              <a16:creationId xmlns:a16="http://schemas.microsoft.com/office/drawing/2014/main" id="{F5B740E2-DFAF-468F-A177-2777E8B348B2}"/>
            </a:ext>
          </a:extLst>
        </xdr:cNvPr>
        <xdr:cNvCxnSpPr/>
      </xdr:nvCxnSpPr>
      <xdr:spPr>
        <a:xfrm>
          <a:off x="8750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226" name="n_1aveValue【公営住宅】&#10;一人当たり面積">
          <a:extLst>
            <a:ext uri="{FF2B5EF4-FFF2-40B4-BE49-F238E27FC236}">
              <a16:creationId xmlns:a16="http://schemas.microsoft.com/office/drawing/2014/main" id="{E563AF1C-133E-4EE4-B57B-F515B4B9FF29}"/>
            </a:ext>
          </a:extLst>
        </xdr:cNvPr>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161434</xdr:rowOff>
    </xdr:from>
    <xdr:ext cx="469744" cy="259045"/>
    <xdr:sp macro="" textlink="">
      <xdr:nvSpPr>
        <xdr:cNvPr id="227" name="n_2aveValue【公営住宅】&#10;一人当たり面積">
          <a:extLst>
            <a:ext uri="{FF2B5EF4-FFF2-40B4-BE49-F238E27FC236}">
              <a16:creationId xmlns:a16="http://schemas.microsoft.com/office/drawing/2014/main" id="{E6941B50-4914-4D96-806B-713D2CA0687C}"/>
            </a:ext>
          </a:extLst>
        </xdr:cNvPr>
        <xdr:cNvSpPr txBox="1"/>
      </xdr:nvSpPr>
      <xdr:spPr>
        <a:xfrm>
          <a:off x="8515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130891</xdr:rowOff>
    </xdr:from>
    <xdr:ext cx="469744" cy="259045"/>
    <xdr:sp macro="" textlink="">
      <xdr:nvSpPr>
        <xdr:cNvPr id="228" name="n_1mainValue【公営住宅】&#10;一人当たり面積">
          <a:extLst>
            <a:ext uri="{FF2B5EF4-FFF2-40B4-BE49-F238E27FC236}">
              <a16:creationId xmlns:a16="http://schemas.microsoft.com/office/drawing/2014/main" id="{D1F62FE4-F540-441F-A6CC-7A0B68996304}"/>
            </a:ext>
          </a:extLst>
        </xdr:cNvPr>
        <xdr:cNvSpPr txBox="1"/>
      </xdr:nvSpPr>
      <xdr:spPr>
        <a:xfrm>
          <a:off x="93917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130891</xdr:rowOff>
    </xdr:from>
    <xdr:ext cx="469744" cy="259045"/>
    <xdr:sp macro="" textlink="">
      <xdr:nvSpPr>
        <xdr:cNvPr id="229" name="n_2mainValue【公営住宅】&#10;一人当たり面積">
          <a:extLst>
            <a:ext uri="{FF2B5EF4-FFF2-40B4-BE49-F238E27FC236}">
              <a16:creationId xmlns:a16="http://schemas.microsoft.com/office/drawing/2014/main" id="{38878A79-B78D-45A0-8164-5D331B461323}"/>
            </a:ext>
          </a:extLst>
        </xdr:cNvPr>
        <xdr:cNvSpPr txBox="1"/>
      </xdr:nvSpPr>
      <xdr:spPr>
        <a:xfrm>
          <a:off x="8515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0" name="正方形/長方形 229">
          <a:extLst>
            <a:ext uri="{FF2B5EF4-FFF2-40B4-BE49-F238E27FC236}">
              <a16:creationId xmlns:a16="http://schemas.microsoft.com/office/drawing/2014/main" id="{2B65C74C-3CD9-4734-87F7-3190A9A822C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1" name="正方形/長方形 230">
          <a:extLst>
            <a:ext uri="{FF2B5EF4-FFF2-40B4-BE49-F238E27FC236}">
              <a16:creationId xmlns:a16="http://schemas.microsoft.com/office/drawing/2014/main" id="{9FC9B681-BAD5-4AD5-9BF3-208D9EF8113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2" name="正方形/長方形 231">
          <a:extLst>
            <a:ext uri="{FF2B5EF4-FFF2-40B4-BE49-F238E27FC236}">
              <a16:creationId xmlns:a16="http://schemas.microsoft.com/office/drawing/2014/main" id="{9BE99166-7729-4488-92AD-E5AE0F4ABD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3" name="正方形/長方形 232">
          <a:extLst>
            <a:ext uri="{FF2B5EF4-FFF2-40B4-BE49-F238E27FC236}">
              <a16:creationId xmlns:a16="http://schemas.microsoft.com/office/drawing/2014/main" id="{DB75D617-CAF8-4AE0-9354-F70668BEB4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4" name="正方形/長方形 233">
          <a:extLst>
            <a:ext uri="{FF2B5EF4-FFF2-40B4-BE49-F238E27FC236}">
              <a16:creationId xmlns:a16="http://schemas.microsoft.com/office/drawing/2014/main" id="{6D328350-D849-47E2-8199-59D754B70DC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5" name="正方形/長方形 234">
          <a:extLst>
            <a:ext uri="{FF2B5EF4-FFF2-40B4-BE49-F238E27FC236}">
              <a16:creationId xmlns:a16="http://schemas.microsoft.com/office/drawing/2014/main" id="{BC5D4B97-F301-45ED-865A-F11B75C0C62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6" name="正方形/長方形 235">
          <a:extLst>
            <a:ext uri="{FF2B5EF4-FFF2-40B4-BE49-F238E27FC236}">
              <a16:creationId xmlns:a16="http://schemas.microsoft.com/office/drawing/2014/main" id="{0D9BF99A-3953-4F53-9463-25BA7234B2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7" name="正方形/長方形 236">
          <a:extLst>
            <a:ext uri="{FF2B5EF4-FFF2-40B4-BE49-F238E27FC236}">
              <a16:creationId xmlns:a16="http://schemas.microsoft.com/office/drawing/2014/main" id="{8B178E59-B87D-45A1-833B-B1EED0CF17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2C01049B-372E-48E2-BADF-09C6A7C052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AA63619C-09D9-4E5D-94B8-2A4678C813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3DE9092B-B358-4E54-9231-817653523B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9FFD721C-7B9A-4A36-9914-CC2D4D4DC5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15A8964D-6B98-472A-97AB-97D2B65848D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B3C209A4-3992-4890-A47F-1A821F9EED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B09C3DDE-A6F1-4807-8E55-14FE12CD12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2981E7DC-E540-4FD8-BD6F-18853034FD0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a:extLst>
            <a:ext uri="{FF2B5EF4-FFF2-40B4-BE49-F238E27FC236}">
              <a16:creationId xmlns:a16="http://schemas.microsoft.com/office/drawing/2014/main" id="{659BCD17-4F4B-45CD-8F68-D9811C8FF6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a:extLst>
            <a:ext uri="{FF2B5EF4-FFF2-40B4-BE49-F238E27FC236}">
              <a16:creationId xmlns:a16="http://schemas.microsoft.com/office/drawing/2014/main" id="{E8D7FE1E-6FE8-4A3F-8467-9119B91384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a:extLst>
            <a:ext uri="{FF2B5EF4-FFF2-40B4-BE49-F238E27FC236}">
              <a16:creationId xmlns:a16="http://schemas.microsoft.com/office/drawing/2014/main" id="{C316B08B-948E-4AB0-B3CD-C3CA67F8BE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a:extLst>
            <a:ext uri="{FF2B5EF4-FFF2-40B4-BE49-F238E27FC236}">
              <a16:creationId xmlns:a16="http://schemas.microsoft.com/office/drawing/2014/main" id="{BA0A517C-D75E-461C-924F-DD3E264B3F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a:extLst>
            <a:ext uri="{FF2B5EF4-FFF2-40B4-BE49-F238E27FC236}">
              <a16:creationId xmlns:a16="http://schemas.microsoft.com/office/drawing/2014/main" id="{CBDD1E3E-B066-4123-9CC7-9DFC53AE91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a:extLst>
            <a:ext uri="{FF2B5EF4-FFF2-40B4-BE49-F238E27FC236}">
              <a16:creationId xmlns:a16="http://schemas.microsoft.com/office/drawing/2014/main" id="{349C7E29-0B30-4040-98EF-9F4FC4E2AE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a:extLst>
            <a:ext uri="{FF2B5EF4-FFF2-40B4-BE49-F238E27FC236}">
              <a16:creationId xmlns:a16="http://schemas.microsoft.com/office/drawing/2014/main" id="{00E3A825-074E-4853-85D0-85AC162631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a:extLst>
            <a:ext uri="{FF2B5EF4-FFF2-40B4-BE49-F238E27FC236}">
              <a16:creationId xmlns:a16="http://schemas.microsoft.com/office/drawing/2014/main" id="{AAD7BBDF-A021-41D9-B967-CE05EF9CAD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a:extLst>
            <a:ext uri="{FF2B5EF4-FFF2-40B4-BE49-F238E27FC236}">
              <a16:creationId xmlns:a16="http://schemas.microsoft.com/office/drawing/2014/main" id="{1194C9DC-5631-4ED3-B5E6-1E2020376F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a:extLst>
            <a:ext uri="{FF2B5EF4-FFF2-40B4-BE49-F238E27FC236}">
              <a16:creationId xmlns:a16="http://schemas.microsoft.com/office/drawing/2014/main" id="{38DB63F8-ADEB-4200-8A88-DA1B1F0FBB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6" name="テキスト ボックス 255">
          <a:extLst>
            <a:ext uri="{FF2B5EF4-FFF2-40B4-BE49-F238E27FC236}">
              <a16:creationId xmlns:a16="http://schemas.microsoft.com/office/drawing/2014/main" id="{CEDCECC5-118E-42FF-8794-83DA4FB10EE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7" name="直線コネクタ 256">
          <a:extLst>
            <a:ext uri="{FF2B5EF4-FFF2-40B4-BE49-F238E27FC236}">
              <a16:creationId xmlns:a16="http://schemas.microsoft.com/office/drawing/2014/main" id="{9770E033-9494-4C2B-8763-7D3C95E3D58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8" name="テキスト ボックス 257">
          <a:extLst>
            <a:ext uri="{FF2B5EF4-FFF2-40B4-BE49-F238E27FC236}">
              <a16:creationId xmlns:a16="http://schemas.microsoft.com/office/drawing/2014/main" id="{C1BA7F1A-2FFB-4FE1-8524-9E72D6E94E0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9" name="直線コネクタ 258">
          <a:extLst>
            <a:ext uri="{FF2B5EF4-FFF2-40B4-BE49-F238E27FC236}">
              <a16:creationId xmlns:a16="http://schemas.microsoft.com/office/drawing/2014/main" id="{B258A0B1-D6CA-4A5A-B957-108A2868C47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0" name="テキスト ボックス 259">
          <a:extLst>
            <a:ext uri="{FF2B5EF4-FFF2-40B4-BE49-F238E27FC236}">
              <a16:creationId xmlns:a16="http://schemas.microsoft.com/office/drawing/2014/main" id="{60A898F3-DB33-417E-AEDA-5F6DC3FC797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1" name="直線コネクタ 260">
          <a:extLst>
            <a:ext uri="{FF2B5EF4-FFF2-40B4-BE49-F238E27FC236}">
              <a16:creationId xmlns:a16="http://schemas.microsoft.com/office/drawing/2014/main" id="{1728BD2E-D201-461A-9ED9-4084CA36EA2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2" name="テキスト ボックス 261">
          <a:extLst>
            <a:ext uri="{FF2B5EF4-FFF2-40B4-BE49-F238E27FC236}">
              <a16:creationId xmlns:a16="http://schemas.microsoft.com/office/drawing/2014/main" id="{51EF108D-FA3F-4B19-96A7-A3469A1AB06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3" name="直線コネクタ 262">
          <a:extLst>
            <a:ext uri="{FF2B5EF4-FFF2-40B4-BE49-F238E27FC236}">
              <a16:creationId xmlns:a16="http://schemas.microsoft.com/office/drawing/2014/main" id="{F8607A6D-271B-4ADB-9229-49E0DDDEFD0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4" name="テキスト ボックス 263">
          <a:extLst>
            <a:ext uri="{FF2B5EF4-FFF2-40B4-BE49-F238E27FC236}">
              <a16:creationId xmlns:a16="http://schemas.microsoft.com/office/drawing/2014/main" id="{3691BA77-AC21-4098-BE46-F7B8D182160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5" name="直線コネクタ 264">
          <a:extLst>
            <a:ext uri="{FF2B5EF4-FFF2-40B4-BE49-F238E27FC236}">
              <a16:creationId xmlns:a16="http://schemas.microsoft.com/office/drawing/2014/main" id="{50FECF95-36B5-4A88-93CA-5EF280DC405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6" name="テキスト ボックス 265">
          <a:extLst>
            <a:ext uri="{FF2B5EF4-FFF2-40B4-BE49-F238E27FC236}">
              <a16:creationId xmlns:a16="http://schemas.microsoft.com/office/drawing/2014/main" id="{3798A74B-2DDF-4845-8A4D-D10F531AB16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a:extLst>
            <a:ext uri="{FF2B5EF4-FFF2-40B4-BE49-F238E27FC236}">
              <a16:creationId xmlns:a16="http://schemas.microsoft.com/office/drawing/2014/main" id="{2872E7B7-C08B-4C2C-83EA-95F08AE146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a:extLst>
            <a:ext uri="{FF2B5EF4-FFF2-40B4-BE49-F238E27FC236}">
              <a16:creationId xmlns:a16="http://schemas.microsoft.com/office/drawing/2014/main" id="{368B874E-1C16-4B33-8B66-8E278C33E7F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認定こども園・幼稚園・保育所】&#10;有形固定資産減価償却率グラフ枠">
          <a:extLst>
            <a:ext uri="{FF2B5EF4-FFF2-40B4-BE49-F238E27FC236}">
              <a16:creationId xmlns:a16="http://schemas.microsoft.com/office/drawing/2014/main" id="{9F712ACC-2524-460D-836E-1A9F2D52E06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270" name="直線コネクタ 269">
          <a:extLst>
            <a:ext uri="{FF2B5EF4-FFF2-40B4-BE49-F238E27FC236}">
              <a16:creationId xmlns:a16="http://schemas.microsoft.com/office/drawing/2014/main" id="{6E2FAE9F-02BB-4971-8914-4CD6225EFE78}"/>
            </a:ext>
          </a:extLst>
        </xdr:cNvPr>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271" name="【認定こども園・幼稚園・保育所】&#10;有形固定資産減価償却率最小値テキスト">
          <a:extLst>
            <a:ext uri="{FF2B5EF4-FFF2-40B4-BE49-F238E27FC236}">
              <a16:creationId xmlns:a16="http://schemas.microsoft.com/office/drawing/2014/main" id="{06A09B29-AF59-4E07-A584-F3104E910DD8}"/>
            </a:ext>
          </a:extLst>
        </xdr:cNvPr>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272" name="直線コネクタ 271">
          <a:extLst>
            <a:ext uri="{FF2B5EF4-FFF2-40B4-BE49-F238E27FC236}">
              <a16:creationId xmlns:a16="http://schemas.microsoft.com/office/drawing/2014/main" id="{EB00FC75-33F6-4948-9A3E-0B6538AA8C1E}"/>
            </a:ext>
          </a:extLst>
        </xdr:cNvPr>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273" name="【認定こども園・幼稚園・保育所】&#10;有形固定資産減価償却率最大値テキスト">
          <a:extLst>
            <a:ext uri="{FF2B5EF4-FFF2-40B4-BE49-F238E27FC236}">
              <a16:creationId xmlns:a16="http://schemas.microsoft.com/office/drawing/2014/main" id="{AA673C42-4C40-48A8-8ED6-136A3AEDF8F6}"/>
            </a:ext>
          </a:extLst>
        </xdr:cNvPr>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274" name="直線コネクタ 273">
          <a:extLst>
            <a:ext uri="{FF2B5EF4-FFF2-40B4-BE49-F238E27FC236}">
              <a16:creationId xmlns:a16="http://schemas.microsoft.com/office/drawing/2014/main" id="{2C8FDF34-A53A-465D-80A0-31D45E77B8A0}"/>
            </a:ext>
          </a:extLst>
        </xdr:cNvPr>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275" name="【認定こども園・幼稚園・保育所】&#10;有形固定資産減価償却率平均値テキスト">
          <a:extLst>
            <a:ext uri="{FF2B5EF4-FFF2-40B4-BE49-F238E27FC236}">
              <a16:creationId xmlns:a16="http://schemas.microsoft.com/office/drawing/2014/main" id="{74C8688C-1BB1-4012-B068-E10AE89E0DBD}"/>
            </a:ext>
          </a:extLst>
        </xdr:cNvPr>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276" name="フローチャート: 判断 275">
          <a:extLst>
            <a:ext uri="{FF2B5EF4-FFF2-40B4-BE49-F238E27FC236}">
              <a16:creationId xmlns:a16="http://schemas.microsoft.com/office/drawing/2014/main" id="{7D870EAF-10AB-4530-B03F-EFEA7F7AFEC9}"/>
            </a:ext>
          </a:extLst>
        </xdr:cNvPr>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277" name="フローチャート: 判断 276">
          <a:extLst>
            <a:ext uri="{FF2B5EF4-FFF2-40B4-BE49-F238E27FC236}">
              <a16:creationId xmlns:a16="http://schemas.microsoft.com/office/drawing/2014/main" id="{55B4B8E3-AE78-415A-87B5-BCBF2957A75D}"/>
            </a:ext>
          </a:extLst>
        </xdr:cNvPr>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278" name="フローチャート: 判断 277">
          <a:extLst>
            <a:ext uri="{FF2B5EF4-FFF2-40B4-BE49-F238E27FC236}">
              <a16:creationId xmlns:a16="http://schemas.microsoft.com/office/drawing/2014/main" id="{9F9C25D2-BC5A-498F-9AEE-052C5F4F528B}"/>
            </a:ext>
          </a:extLst>
        </xdr:cNvPr>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021C1BC8-1BEF-4B95-8552-876CD64E418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467C84B7-35FE-441B-9F8B-6D996E6D5C2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74BE2DB5-7FC6-42EA-866C-3FF42C7D67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3CE917A2-DBE0-41C0-B0CB-90780E5008A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7123301D-98BE-4385-A37D-C72C9F9AEB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164465</xdr:rowOff>
    </xdr:from>
    <xdr:to>
      <xdr:col>85</xdr:col>
      <xdr:colOff>177800</xdr:colOff>
      <xdr:row>41</xdr:row>
      <xdr:rowOff>94615</xdr:rowOff>
    </xdr:to>
    <xdr:sp macro="" textlink="">
      <xdr:nvSpPr>
        <xdr:cNvPr id="284" name="楕円 283">
          <a:extLst>
            <a:ext uri="{FF2B5EF4-FFF2-40B4-BE49-F238E27FC236}">
              <a16:creationId xmlns:a16="http://schemas.microsoft.com/office/drawing/2014/main" id="{221D7116-9486-4162-A9B2-BE6DF310E621}"/>
            </a:ext>
          </a:extLst>
        </xdr:cNvPr>
        <xdr:cNvSpPr/>
      </xdr:nvSpPr>
      <xdr:spPr>
        <a:xfrm>
          <a:off x="162687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142892</xdr:rowOff>
    </xdr:from>
    <xdr:ext cx="405111" cy="259045"/>
    <xdr:sp macro="" textlink="">
      <xdr:nvSpPr>
        <xdr:cNvPr id="285" name="【認定こども園・幼稚園・保育所】&#10;有形固定資産減価償却率該当値テキスト">
          <a:extLst>
            <a:ext uri="{FF2B5EF4-FFF2-40B4-BE49-F238E27FC236}">
              <a16:creationId xmlns:a16="http://schemas.microsoft.com/office/drawing/2014/main" id="{3FC6D921-D332-47AE-8C77-79F45E7943CD}"/>
            </a:ext>
          </a:extLst>
        </xdr:cNvPr>
        <xdr:cNvSpPr txBox="1"/>
      </xdr:nvSpPr>
      <xdr:spPr>
        <a:xfrm>
          <a:off x="16357600"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19685</xdr:rowOff>
    </xdr:from>
    <xdr:to>
      <xdr:col>81</xdr:col>
      <xdr:colOff>101600</xdr:colOff>
      <xdr:row>40</xdr:row>
      <xdr:rowOff>121285</xdr:rowOff>
    </xdr:to>
    <xdr:sp macro="" textlink="">
      <xdr:nvSpPr>
        <xdr:cNvPr id="286" name="楕円 285">
          <a:extLst>
            <a:ext uri="{FF2B5EF4-FFF2-40B4-BE49-F238E27FC236}">
              <a16:creationId xmlns:a16="http://schemas.microsoft.com/office/drawing/2014/main" id="{A95BF69D-B0DC-4D6F-9B66-FCC0B947E18E}"/>
            </a:ext>
          </a:extLst>
        </xdr:cNvPr>
        <xdr:cNvSpPr/>
      </xdr:nvSpPr>
      <xdr:spPr>
        <a:xfrm>
          <a:off x="15430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70485</xdr:rowOff>
    </xdr:from>
    <xdr:to>
      <xdr:col>85</xdr:col>
      <xdr:colOff>127000</xdr:colOff>
      <xdr:row>41</xdr:row>
      <xdr:rowOff>43815</xdr:rowOff>
    </xdr:to>
    <xdr:cxnSp macro="">
      <xdr:nvCxnSpPr>
        <xdr:cNvPr id="287" name="直線コネクタ 286">
          <a:extLst>
            <a:ext uri="{FF2B5EF4-FFF2-40B4-BE49-F238E27FC236}">
              <a16:creationId xmlns:a16="http://schemas.microsoft.com/office/drawing/2014/main" id="{BC06A79A-0BFA-429E-BE6F-9E3649CEDF2A}"/>
            </a:ext>
          </a:extLst>
        </xdr:cNvPr>
        <xdr:cNvCxnSpPr/>
      </xdr:nvCxnSpPr>
      <xdr:spPr>
        <a:xfrm>
          <a:off x="15481300" y="692848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23495</xdr:rowOff>
    </xdr:from>
    <xdr:to>
      <xdr:col>76</xdr:col>
      <xdr:colOff>165100</xdr:colOff>
      <xdr:row>40</xdr:row>
      <xdr:rowOff>125095</xdr:rowOff>
    </xdr:to>
    <xdr:sp macro="" textlink="">
      <xdr:nvSpPr>
        <xdr:cNvPr id="288" name="楕円 287">
          <a:extLst>
            <a:ext uri="{FF2B5EF4-FFF2-40B4-BE49-F238E27FC236}">
              <a16:creationId xmlns:a16="http://schemas.microsoft.com/office/drawing/2014/main" id="{CA7BE023-A589-40BC-95D2-EE2E2410269E}"/>
            </a:ext>
          </a:extLst>
        </xdr:cNvPr>
        <xdr:cNvSpPr/>
      </xdr:nvSpPr>
      <xdr:spPr>
        <a:xfrm>
          <a:off x="14541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70485</xdr:rowOff>
    </xdr:from>
    <xdr:to>
      <xdr:col>81</xdr:col>
      <xdr:colOff>50800</xdr:colOff>
      <xdr:row>40</xdr:row>
      <xdr:rowOff>74295</xdr:rowOff>
    </xdr:to>
    <xdr:cxnSp macro="">
      <xdr:nvCxnSpPr>
        <xdr:cNvPr id="289" name="直線コネクタ 288">
          <a:extLst>
            <a:ext uri="{FF2B5EF4-FFF2-40B4-BE49-F238E27FC236}">
              <a16:creationId xmlns:a16="http://schemas.microsoft.com/office/drawing/2014/main" id="{1BEEBAD9-20A4-48B2-A4AD-C9647C1DB769}"/>
            </a:ext>
          </a:extLst>
        </xdr:cNvPr>
        <xdr:cNvCxnSpPr/>
      </xdr:nvCxnSpPr>
      <xdr:spPr>
        <a:xfrm flipV="1">
          <a:off x="14592300" y="692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290" name="n_1aveValue【認定こども園・幼稚園・保育所】&#10;有形固定資産減価償却率">
          <a:extLst>
            <a:ext uri="{FF2B5EF4-FFF2-40B4-BE49-F238E27FC236}">
              <a16:creationId xmlns:a16="http://schemas.microsoft.com/office/drawing/2014/main" id="{710293CF-4C6D-4B01-BBE8-69792D8A622E}"/>
            </a:ext>
          </a:extLst>
        </xdr:cNvPr>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291" name="n_2aveValue【認定こども園・幼稚園・保育所】&#10;有形固定資産減価償却率">
          <a:extLst>
            <a:ext uri="{FF2B5EF4-FFF2-40B4-BE49-F238E27FC236}">
              <a16:creationId xmlns:a16="http://schemas.microsoft.com/office/drawing/2014/main" id="{1496E238-F01F-47AD-BC98-2A4828815249}"/>
            </a:ext>
          </a:extLst>
        </xdr:cNvPr>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112412</xdr:rowOff>
    </xdr:from>
    <xdr:ext cx="405111" cy="259045"/>
    <xdr:sp macro="" textlink="">
      <xdr:nvSpPr>
        <xdr:cNvPr id="292" name="n_1mainValue【認定こども園・幼稚園・保育所】&#10;有形固定資産減価償却率">
          <a:extLst>
            <a:ext uri="{FF2B5EF4-FFF2-40B4-BE49-F238E27FC236}">
              <a16:creationId xmlns:a16="http://schemas.microsoft.com/office/drawing/2014/main" id="{CC57E7C3-B215-43E3-A853-FB27B7432F83}"/>
            </a:ext>
          </a:extLst>
        </xdr:cNvPr>
        <xdr:cNvSpPr txBox="1"/>
      </xdr:nvSpPr>
      <xdr:spPr>
        <a:xfrm>
          <a:off x="152660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116222</xdr:rowOff>
    </xdr:from>
    <xdr:ext cx="405111" cy="259045"/>
    <xdr:sp macro="" textlink="">
      <xdr:nvSpPr>
        <xdr:cNvPr id="293" name="n_2mainValue【認定こども園・幼稚園・保育所】&#10;有形固定資産減価償却率">
          <a:extLst>
            <a:ext uri="{FF2B5EF4-FFF2-40B4-BE49-F238E27FC236}">
              <a16:creationId xmlns:a16="http://schemas.microsoft.com/office/drawing/2014/main" id="{BBD7D286-B7EA-4271-A9CB-16AFD65E77BD}"/>
            </a:ext>
          </a:extLst>
        </xdr:cNvPr>
        <xdr:cNvSpPr txBox="1"/>
      </xdr:nvSpPr>
      <xdr:spPr>
        <a:xfrm>
          <a:off x="14389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a:extLst>
            <a:ext uri="{FF2B5EF4-FFF2-40B4-BE49-F238E27FC236}">
              <a16:creationId xmlns:a16="http://schemas.microsoft.com/office/drawing/2014/main" id="{1D7CFDA5-C191-4768-90F1-E0F56757E4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a:extLst>
            <a:ext uri="{FF2B5EF4-FFF2-40B4-BE49-F238E27FC236}">
              <a16:creationId xmlns:a16="http://schemas.microsoft.com/office/drawing/2014/main" id="{FCA36E6B-6885-495F-822E-DA1FB1595F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a:extLst>
            <a:ext uri="{FF2B5EF4-FFF2-40B4-BE49-F238E27FC236}">
              <a16:creationId xmlns:a16="http://schemas.microsoft.com/office/drawing/2014/main" id="{8EA4ECDD-330C-4B0E-99CA-8C03E5DB15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a:extLst>
            <a:ext uri="{FF2B5EF4-FFF2-40B4-BE49-F238E27FC236}">
              <a16:creationId xmlns:a16="http://schemas.microsoft.com/office/drawing/2014/main" id="{BA612B4F-AB56-4458-9839-F49789DC47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a:extLst>
            <a:ext uri="{FF2B5EF4-FFF2-40B4-BE49-F238E27FC236}">
              <a16:creationId xmlns:a16="http://schemas.microsoft.com/office/drawing/2014/main" id="{ECD082EE-571D-4345-94CD-A25A63E954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a:extLst>
            <a:ext uri="{FF2B5EF4-FFF2-40B4-BE49-F238E27FC236}">
              <a16:creationId xmlns:a16="http://schemas.microsoft.com/office/drawing/2014/main" id="{755A2FAF-F37F-4161-80DD-B4B391EC0A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a:extLst>
            <a:ext uri="{FF2B5EF4-FFF2-40B4-BE49-F238E27FC236}">
              <a16:creationId xmlns:a16="http://schemas.microsoft.com/office/drawing/2014/main" id="{AC47B970-51CD-4967-B88A-A1550884B3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a:extLst>
            <a:ext uri="{FF2B5EF4-FFF2-40B4-BE49-F238E27FC236}">
              <a16:creationId xmlns:a16="http://schemas.microsoft.com/office/drawing/2014/main" id="{A9F536A4-6EB2-4BEB-B68C-57C17CBE92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2" name="テキスト ボックス 301">
          <a:extLst>
            <a:ext uri="{FF2B5EF4-FFF2-40B4-BE49-F238E27FC236}">
              <a16:creationId xmlns:a16="http://schemas.microsoft.com/office/drawing/2014/main" id="{9DB60EA1-3BE3-48C7-9178-87C14CF6F2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3" name="直線コネクタ 302">
          <a:extLst>
            <a:ext uri="{FF2B5EF4-FFF2-40B4-BE49-F238E27FC236}">
              <a16:creationId xmlns:a16="http://schemas.microsoft.com/office/drawing/2014/main" id="{E798A9B1-0050-49BF-852C-EE40A38BFD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4" name="直線コネクタ 303">
          <a:extLst>
            <a:ext uri="{FF2B5EF4-FFF2-40B4-BE49-F238E27FC236}">
              <a16:creationId xmlns:a16="http://schemas.microsoft.com/office/drawing/2014/main" id="{14E489FB-55DE-43A0-B753-9DB3EE75750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5" name="テキスト ボックス 304">
          <a:extLst>
            <a:ext uri="{FF2B5EF4-FFF2-40B4-BE49-F238E27FC236}">
              <a16:creationId xmlns:a16="http://schemas.microsoft.com/office/drawing/2014/main" id="{62A38CCC-3E2F-460A-AB8C-93096C4BB68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6" name="直線コネクタ 305">
          <a:extLst>
            <a:ext uri="{FF2B5EF4-FFF2-40B4-BE49-F238E27FC236}">
              <a16:creationId xmlns:a16="http://schemas.microsoft.com/office/drawing/2014/main" id="{1C566D91-2BAE-4EF7-99E8-F94C6459208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7" name="テキスト ボックス 306">
          <a:extLst>
            <a:ext uri="{FF2B5EF4-FFF2-40B4-BE49-F238E27FC236}">
              <a16:creationId xmlns:a16="http://schemas.microsoft.com/office/drawing/2014/main" id="{72CDBFDF-5417-4FEC-8C76-A69954C1189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8" name="直線コネクタ 307">
          <a:extLst>
            <a:ext uri="{FF2B5EF4-FFF2-40B4-BE49-F238E27FC236}">
              <a16:creationId xmlns:a16="http://schemas.microsoft.com/office/drawing/2014/main" id="{1FA86CB3-1235-4973-94DA-37516D84A14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9" name="テキスト ボックス 308">
          <a:extLst>
            <a:ext uri="{FF2B5EF4-FFF2-40B4-BE49-F238E27FC236}">
              <a16:creationId xmlns:a16="http://schemas.microsoft.com/office/drawing/2014/main" id="{99D50B01-2603-43BD-923D-514544062E0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0" name="直線コネクタ 309">
          <a:extLst>
            <a:ext uri="{FF2B5EF4-FFF2-40B4-BE49-F238E27FC236}">
              <a16:creationId xmlns:a16="http://schemas.microsoft.com/office/drawing/2014/main" id="{8CD3C7E8-7468-46F1-94DD-F414D90A388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1" name="テキスト ボックス 310">
          <a:extLst>
            <a:ext uri="{FF2B5EF4-FFF2-40B4-BE49-F238E27FC236}">
              <a16:creationId xmlns:a16="http://schemas.microsoft.com/office/drawing/2014/main" id="{99628EC8-F4E5-42EA-A03A-3BF552FDB98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2" name="直線コネクタ 311">
          <a:extLst>
            <a:ext uri="{FF2B5EF4-FFF2-40B4-BE49-F238E27FC236}">
              <a16:creationId xmlns:a16="http://schemas.microsoft.com/office/drawing/2014/main" id="{C1DD4CE7-833B-47D2-A48C-FB86EE8FFE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3" name="テキスト ボックス 312">
          <a:extLst>
            <a:ext uri="{FF2B5EF4-FFF2-40B4-BE49-F238E27FC236}">
              <a16:creationId xmlns:a16="http://schemas.microsoft.com/office/drawing/2014/main" id="{84ADCD6A-666E-4604-AE3A-4F1139EE6D3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4" name="【認定こども園・幼稚園・保育所】&#10;一人当たり面積グラフ枠">
          <a:extLst>
            <a:ext uri="{FF2B5EF4-FFF2-40B4-BE49-F238E27FC236}">
              <a16:creationId xmlns:a16="http://schemas.microsoft.com/office/drawing/2014/main" id="{40A85332-8CB4-4066-852A-2F501E8AD7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15" name="直線コネクタ 314">
          <a:extLst>
            <a:ext uri="{FF2B5EF4-FFF2-40B4-BE49-F238E27FC236}">
              <a16:creationId xmlns:a16="http://schemas.microsoft.com/office/drawing/2014/main" id="{3CA1B414-F3C1-4050-8115-2B6D0577BB6C}"/>
            </a:ext>
          </a:extLst>
        </xdr:cNvPr>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16" name="【認定こども園・幼稚園・保育所】&#10;一人当たり面積最小値テキスト">
          <a:extLst>
            <a:ext uri="{FF2B5EF4-FFF2-40B4-BE49-F238E27FC236}">
              <a16:creationId xmlns:a16="http://schemas.microsoft.com/office/drawing/2014/main" id="{CCD27E39-50F3-4A52-99FD-14AEF0654ECF}"/>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17" name="直線コネクタ 316">
          <a:extLst>
            <a:ext uri="{FF2B5EF4-FFF2-40B4-BE49-F238E27FC236}">
              <a16:creationId xmlns:a16="http://schemas.microsoft.com/office/drawing/2014/main" id="{4C8BB19D-50E1-43F3-8712-86FBB5BC0F69}"/>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18" name="【認定こども園・幼稚園・保育所】&#10;一人当たり面積最大値テキスト">
          <a:extLst>
            <a:ext uri="{FF2B5EF4-FFF2-40B4-BE49-F238E27FC236}">
              <a16:creationId xmlns:a16="http://schemas.microsoft.com/office/drawing/2014/main" id="{C3A84B91-21F8-48F4-8461-6F30A7CD8688}"/>
            </a:ext>
          </a:extLst>
        </xdr:cNvPr>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19" name="直線コネクタ 318">
          <a:extLst>
            <a:ext uri="{FF2B5EF4-FFF2-40B4-BE49-F238E27FC236}">
              <a16:creationId xmlns:a16="http://schemas.microsoft.com/office/drawing/2014/main" id="{D269C953-A18B-499B-965F-43774E8C84B9}"/>
            </a:ext>
          </a:extLst>
        </xdr:cNvPr>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20" name="【認定こども園・幼稚園・保育所】&#10;一人当たり面積平均値テキスト">
          <a:extLst>
            <a:ext uri="{FF2B5EF4-FFF2-40B4-BE49-F238E27FC236}">
              <a16:creationId xmlns:a16="http://schemas.microsoft.com/office/drawing/2014/main" id="{4350CC12-195B-4DFA-9F63-C4384F8BD5E3}"/>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21" name="フローチャート: 判断 320">
          <a:extLst>
            <a:ext uri="{FF2B5EF4-FFF2-40B4-BE49-F238E27FC236}">
              <a16:creationId xmlns:a16="http://schemas.microsoft.com/office/drawing/2014/main" id="{CC576C06-2F19-4F90-8768-481643830244}"/>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22" name="フローチャート: 判断 321">
          <a:extLst>
            <a:ext uri="{FF2B5EF4-FFF2-40B4-BE49-F238E27FC236}">
              <a16:creationId xmlns:a16="http://schemas.microsoft.com/office/drawing/2014/main" id="{1405A9A1-4C76-48EB-8AB2-DFC6793F90C2}"/>
            </a:ext>
          </a:extLst>
        </xdr:cNvPr>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323" name="フローチャート: 判断 322">
          <a:extLst>
            <a:ext uri="{FF2B5EF4-FFF2-40B4-BE49-F238E27FC236}">
              <a16:creationId xmlns:a16="http://schemas.microsoft.com/office/drawing/2014/main" id="{90EF01F0-14B4-4AE9-B568-B199E5451852}"/>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633BD97-AEC4-4014-9F93-EB9F8E26E0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19EC2958-15A7-494F-96E4-136080F04A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C8EB9B8B-52B9-4C60-8AEC-DB77D856D41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24B2FA4F-4A98-4A16-B3B4-445EB417751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81FDEBFD-C024-4E27-8DA0-3CDCDB573D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329" name="楕円 328">
          <a:extLst>
            <a:ext uri="{FF2B5EF4-FFF2-40B4-BE49-F238E27FC236}">
              <a16:creationId xmlns:a16="http://schemas.microsoft.com/office/drawing/2014/main" id="{C21BC449-01F0-46F4-8628-8E1E26A228AC}"/>
            </a:ext>
          </a:extLst>
        </xdr:cNvPr>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330" name="【認定こども園・幼稚園・保育所】&#10;一人当たり面積該当値テキスト">
          <a:extLst>
            <a:ext uri="{FF2B5EF4-FFF2-40B4-BE49-F238E27FC236}">
              <a16:creationId xmlns:a16="http://schemas.microsoft.com/office/drawing/2014/main" id="{4780D1A8-8677-4BEA-B993-53F0F8D8DFA9}"/>
            </a:ext>
          </a:extLst>
        </xdr:cNvPr>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331" name="楕円 330">
          <a:extLst>
            <a:ext uri="{FF2B5EF4-FFF2-40B4-BE49-F238E27FC236}">
              <a16:creationId xmlns:a16="http://schemas.microsoft.com/office/drawing/2014/main" id="{A8D1284E-99D8-48AF-9466-8206F4F47B3C}"/>
            </a:ext>
          </a:extLst>
        </xdr:cNvPr>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163068</xdr:rowOff>
    </xdr:to>
    <xdr:cxnSp macro="">
      <xdr:nvCxnSpPr>
        <xdr:cNvPr id="332" name="直線コネクタ 331">
          <a:extLst>
            <a:ext uri="{FF2B5EF4-FFF2-40B4-BE49-F238E27FC236}">
              <a16:creationId xmlns:a16="http://schemas.microsoft.com/office/drawing/2014/main" id="{9CD840A8-77BB-49D0-9596-8696E6155606}"/>
            </a:ext>
          </a:extLst>
        </xdr:cNvPr>
        <xdr:cNvCxnSpPr/>
      </xdr:nvCxnSpPr>
      <xdr:spPr>
        <a:xfrm>
          <a:off x="21323300" y="69936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57404</xdr:rowOff>
    </xdr:from>
    <xdr:to>
      <xdr:col>107</xdr:col>
      <xdr:colOff>101600</xdr:colOff>
      <xdr:row>40</xdr:row>
      <xdr:rowOff>159004</xdr:rowOff>
    </xdr:to>
    <xdr:sp macro="" textlink="">
      <xdr:nvSpPr>
        <xdr:cNvPr id="333" name="楕円 332">
          <a:extLst>
            <a:ext uri="{FF2B5EF4-FFF2-40B4-BE49-F238E27FC236}">
              <a16:creationId xmlns:a16="http://schemas.microsoft.com/office/drawing/2014/main" id="{881B21F0-9373-44DB-9FAA-B0968C57DEE0}"/>
            </a:ext>
          </a:extLst>
        </xdr:cNvPr>
        <xdr:cNvSpPr/>
      </xdr:nvSpPr>
      <xdr:spPr>
        <a:xfrm>
          <a:off x="20383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108204</xdr:rowOff>
    </xdr:from>
    <xdr:to>
      <xdr:col>111</xdr:col>
      <xdr:colOff>177800</xdr:colOff>
      <xdr:row>40</xdr:row>
      <xdr:rowOff>135636</xdr:rowOff>
    </xdr:to>
    <xdr:cxnSp macro="">
      <xdr:nvCxnSpPr>
        <xdr:cNvPr id="334" name="直線コネクタ 333">
          <a:extLst>
            <a:ext uri="{FF2B5EF4-FFF2-40B4-BE49-F238E27FC236}">
              <a16:creationId xmlns:a16="http://schemas.microsoft.com/office/drawing/2014/main" id="{0C0094A0-5218-4F37-BBA1-1D5823869F38}"/>
            </a:ext>
          </a:extLst>
        </xdr:cNvPr>
        <xdr:cNvCxnSpPr/>
      </xdr:nvCxnSpPr>
      <xdr:spPr>
        <a:xfrm>
          <a:off x="20434300" y="6966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335" name="n_1aveValue【認定こども園・幼稚園・保育所】&#10;一人当たり面積">
          <a:extLst>
            <a:ext uri="{FF2B5EF4-FFF2-40B4-BE49-F238E27FC236}">
              <a16:creationId xmlns:a16="http://schemas.microsoft.com/office/drawing/2014/main" id="{75DD2B51-970A-4B7E-BDCA-C07282F7B5D1}"/>
            </a:ext>
          </a:extLst>
        </xdr:cNvPr>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336" name="n_2aveValue【認定こども園・幼稚園・保育所】&#10;一人当たり面積">
          <a:extLst>
            <a:ext uri="{FF2B5EF4-FFF2-40B4-BE49-F238E27FC236}">
              <a16:creationId xmlns:a16="http://schemas.microsoft.com/office/drawing/2014/main" id="{2EC128AD-597F-45EE-9713-2DA76F1FBD16}"/>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337" name="n_1mainValue【認定こども園・幼稚園・保育所】&#10;一人当たり面積">
          <a:extLst>
            <a:ext uri="{FF2B5EF4-FFF2-40B4-BE49-F238E27FC236}">
              <a16:creationId xmlns:a16="http://schemas.microsoft.com/office/drawing/2014/main" id="{039A179A-7077-4064-BFBF-0D1903B7A3D4}"/>
            </a:ext>
          </a:extLst>
        </xdr:cNvPr>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150131</xdr:rowOff>
    </xdr:from>
    <xdr:ext cx="469744" cy="259045"/>
    <xdr:sp macro="" textlink="">
      <xdr:nvSpPr>
        <xdr:cNvPr id="338" name="n_2mainValue【認定こども園・幼稚園・保育所】&#10;一人当たり面積">
          <a:extLst>
            <a:ext uri="{FF2B5EF4-FFF2-40B4-BE49-F238E27FC236}">
              <a16:creationId xmlns:a16="http://schemas.microsoft.com/office/drawing/2014/main" id="{8C677E0E-2437-4CB5-A24F-75316D9C4E4F}"/>
            </a:ext>
          </a:extLst>
        </xdr:cNvPr>
        <xdr:cNvSpPr txBox="1"/>
      </xdr:nvSpPr>
      <xdr:spPr>
        <a:xfrm>
          <a:off x="20199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9" name="正方形/長方形 338">
          <a:extLst>
            <a:ext uri="{FF2B5EF4-FFF2-40B4-BE49-F238E27FC236}">
              <a16:creationId xmlns:a16="http://schemas.microsoft.com/office/drawing/2014/main" id="{8786FE25-13C3-4094-A966-8634C8151C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0" name="正方形/長方形 339">
          <a:extLst>
            <a:ext uri="{FF2B5EF4-FFF2-40B4-BE49-F238E27FC236}">
              <a16:creationId xmlns:a16="http://schemas.microsoft.com/office/drawing/2014/main" id="{3E77EF6E-6BE0-497C-9FC5-1A8087919D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1" name="正方形/長方形 340">
          <a:extLst>
            <a:ext uri="{FF2B5EF4-FFF2-40B4-BE49-F238E27FC236}">
              <a16:creationId xmlns:a16="http://schemas.microsoft.com/office/drawing/2014/main" id="{221D611B-6D59-4AD5-905E-CF02299976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2" name="正方形/長方形 341">
          <a:extLst>
            <a:ext uri="{FF2B5EF4-FFF2-40B4-BE49-F238E27FC236}">
              <a16:creationId xmlns:a16="http://schemas.microsoft.com/office/drawing/2014/main" id="{ACDA920A-7CC2-4198-9C72-9E17B6CEA99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3" name="正方形/長方形 342">
          <a:extLst>
            <a:ext uri="{FF2B5EF4-FFF2-40B4-BE49-F238E27FC236}">
              <a16:creationId xmlns:a16="http://schemas.microsoft.com/office/drawing/2014/main" id="{30766971-B1F0-46AD-9800-CD763931AC3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4" name="正方形/長方形 343">
          <a:extLst>
            <a:ext uri="{FF2B5EF4-FFF2-40B4-BE49-F238E27FC236}">
              <a16:creationId xmlns:a16="http://schemas.microsoft.com/office/drawing/2014/main" id="{BC3022C6-C7C6-4194-9EA3-C295313A29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5" name="正方形/長方形 344">
          <a:extLst>
            <a:ext uri="{FF2B5EF4-FFF2-40B4-BE49-F238E27FC236}">
              <a16:creationId xmlns:a16="http://schemas.microsoft.com/office/drawing/2014/main" id="{8E9F231B-C804-43AB-B753-2A22893B2DC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6" name="正方形/長方形 345">
          <a:extLst>
            <a:ext uri="{FF2B5EF4-FFF2-40B4-BE49-F238E27FC236}">
              <a16:creationId xmlns:a16="http://schemas.microsoft.com/office/drawing/2014/main" id="{5F3180D6-D7F6-4FCE-9B11-036BBD4BB15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7" name="テキスト ボックス 346">
          <a:extLst>
            <a:ext uri="{FF2B5EF4-FFF2-40B4-BE49-F238E27FC236}">
              <a16:creationId xmlns:a16="http://schemas.microsoft.com/office/drawing/2014/main" id="{04922911-604B-4A1B-A1C8-1B7D359EF0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8" name="直線コネクタ 347">
          <a:extLst>
            <a:ext uri="{FF2B5EF4-FFF2-40B4-BE49-F238E27FC236}">
              <a16:creationId xmlns:a16="http://schemas.microsoft.com/office/drawing/2014/main" id="{A88CA52C-B47E-4B08-9866-B0ACAB8782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9" name="テキスト ボックス 348">
          <a:extLst>
            <a:ext uri="{FF2B5EF4-FFF2-40B4-BE49-F238E27FC236}">
              <a16:creationId xmlns:a16="http://schemas.microsoft.com/office/drawing/2014/main" id="{BA301CAC-0A63-4E69-8B55-245C4DFBD15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0" name="直線コネクタ 349">
          <a:extLst>
            <a:ext uri="{FF2B5EF4-FFF2-40B4-BE49-F238E27FC236}">
              <a16:creationId xmlns:a16="http://schemas.microsoft.com/office/drawing/2014/main" id="{0A6383B9-C85F-4108-BCDD-674324F5D45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1" name="テキスト ボックス 350">
          <a:extLst>
            <a:ext uri="{FF2B5EF4-FFF2-40B4-BE49-F238E27FC236}">
              <a16:creationId xmlns:a16="http://schemas.microsoft.com/office/drawing/2014/main" id="{62B4C26C-D905-4987-B7D3-499078FC5C1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2" name="直線コネクタ 351">
          <a:extLst>
            <a:ext uri="{FF2B5EF4-FFF2-40B4-BE49-F238E27FC236}">
              <a16:creationId xmlns:a16="http://schemas.microsoft.com/office/drawing/2014/main" id="{BD8688DC-68CD-4709-858F-273195C4645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3" name="テキスト ボックス 352">
          <a:extLst>
            <a:ext uri="{FF2B5EF4-FFF2-40B4-BE49-F238E27FC236}">
              <a16:creationId xmlns:a16="http://schemas.microsoft.com/office/drawing/2014/main" id="{CDC63CE5-277D-44C1-ABE2-840FB23C89C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4" name="直線コネクタ 353">
          <a:extLst>
            <a:ext uri="{FF2B5EF4-FFF2-40B4-BE49-F238E27FC236}">
              <a16:creationId xmlns:a16="http://schemas.microsoft.com/office/drawing/2014/main" id="{B1A9E59F-396A-4556-8FF4-2DD71ED165D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5" name="テキスト ボックス 354">
          <a:extLst>
            <a:ext uri="{FF2B5EF4-FFF2-40B4-BE49-F238E27FC236}">
              <a16:creationId xmlns:a16="http://schemas.microsoft.com/office/drawing/2014/main" id="{173B339E-5843-42DA-897A-FDE424F81AD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6" name="直線コネクタ 355">
          <a:extLst>
            <a:ext uri="{FF2B5EF4-FFF2-40B4-BE49-F238E27FC236}">
              <a16:creationId xmlns:a16="http://schemas.microsoft.com/office/drawing/2014/main" id="{E76102A2-DA84-4F80-832C-FB60F534B83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7" name="テキスト ボックス 356">
          <a:extLst>
            <a:ext uri="{FF2B5EF4-FFF2-40B4-BE49-F238E27FC236}">
              <a16:creationId xmlns:a16="http://schemas.microsoft.com/office/drawing/2014/main" id="{3D5463B7-003D-4A6C-9E8C-2D51C2287A3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8" name="直線コネクタ 357">
          <a:extLst>
            <a:ext uri="{FF2B5EF4-FFF2-40B4-BE49-F238E27FC236}">
              <a16:creationId xmlns:a16="http://schemas.microsoft.com/office/drawing/2014/main" id="{823C25BF-7CCF-44DD-B0BE-33D00AB5260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9" name="テキスト ボックス 358">
          <a:extLst>
            <a:ext uri="{FF2B5EF4-FFF2-40B4-BE49-F238E27FC236}">
              <a16:creationId xmlns:a16="http://schemas.microsoft.com/office/drawing/2014/main" id="{AE6D85F8-FA10-42F2-B374-C8C582CD203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0" name="直線コネクタ 359">
          <a:extLst>
            <a:ext uri="{FF2B5EF4-FFF2-40B4-BE49-F238E27FC236}">
              <a16:creationId xmlns:a16="http://schemas.microsoft.com/office/drawing/2014/main" id="{54608E64-4AE0-46C8-AAE5-954040CA458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1" name="テキスト ボックス 360">
          <a:extLst>
            <a:ext uri="{FF2B5EF4-FFF2-40B4-BE49-F238E27FC236}">
              <a16:creationId xmlns:a16="http://schemas.microsoft.com/office/drawing/2014/main" id="{AB1786AD-C03B-4011-A083-985CB34D90C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2" name="【学校施設】&#10;有形固定資産減価償却率グラフ枠">
          <a:extLst>
            <a:ext uri="{FF2B5EF4-FFF2-40B4-BE49-F238E27FC236}">
              <a16:creationId xmlns:a16="http://schemas.microsoft.com/office/drawing/2014/main" id="{B19DB405-0BBC-452B-B247-4D9FEE5EEF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63" name="直線コネクタ 362">
          <a:extLst>
            <a:ext uri="{FF2B5EF4-FFF2-40B4-BE49-F238E27FC236}">
              <a16:creationId xmlns:a16="http://schemas.microsoft.com/office/drawing/2014/main" id="{081E749F-4F04-4E67-BE33-989A6A725731}"/>
            </a:ext>
          </a:extLst>
        </xdr:cNvPr>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64" name="【学校施設】&#10;有形固定資産減価償却率最小値テキスト">
          <a:extLst>
            <a:ext uri="{FF2B5EF4-FFF2-40B4-BE49-F238E27FC236}">
              <a16:creationId xmlns:a16="http://schemas.microsoft.com/office/drawing/2014/main" id="{FA3C6568-203C-41EA-814A-B57093B7D359}"/>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65" name="直線コネクタ 364">
          <a:extLst>
            <a:ext uri="{FF2B5EF4-FFF2-40B4-BE49-F238E27FC236}">
              <a16:creationId xmlns:a16="http://schemas.microsoft.com/office/drawing/2014/main" id="{86E51782-3380-4D1A-B1A1-7538B9AD5B53}"/>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66" name="【学校施設】&#10;有形固定資産減価償却率最大値テキスト">
          <a:extLst>
            <a:ext uri="{FF2B5EF4-FFF2-40B4-BE49-F238E27FC236}">
              <a16:creationId xmlns:a16="http://schemas.microsoft.com/office/drawing/2014/main" id="{5911C34D-41A2-445C-80B9-C62D0624FB98}"/>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67" name="直線コネクタ 366">
          <a:extLst>
            <a:ext uri="{FF2B5EF4-FFF2-40B4-BE49-F238E27FC236}">
              <a16:creationId xmlns:a16="http://schemas.microsoft.com/office/drawing/2014/main" id="{73BE620D-7435-444E-B874-97252B63ECDC}"/>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97807</xdr:rowOff>
    </xdr:from>
    <xdr:ext cx="405111" cy="259045"/>
    <xdr:sp macro="" textlink="">
      <xdr:nvSpPr>
        <xdr:cNvPr id="368" name="【学校施設】&#10;有形固定資産減価償却率平均値テキスト">
          <a:extLst>
            <a:ext uri="{FF2B5EF4-FFF2-40B4-BE49-F238E27FC236}">
              <a16:creationId xmlns:a16="http://schemas.microsoft.com/office/drawing/2014/main" id="{CCA917CE-D9F6-4B70-B906-2793D555ADD8}"/>
            </a:ext>
          </a:extLst>
        </xdr:cNvPr>
        <xdr:cNvSpPr txBox="1"/>
      </xdr:nvSpPr>
      <xdr:spPr>
        <a:xfrm>
          <a:off x="16357600" y="1021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369" name="フローチャート: 判断 368">
          <a:extLst>
            <a:ext uri="{FF2B5EF4-FFF2-40B4-BE49-F238E27FC236}">
              <a16:creationId xmlns:a16="http://schemas.microsoft.com/office/drawing/2014/main" id="{A4639101-7EFC-4AE8-8E6B-32324A98D03C}"/>
            </a:ext>
          </a:extLst>
        </xdr:cNvPr>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370" name="フローチャート: 判断 369">
          <a:extLst>
            <a:ext uri="{FF2B5EF4-FFF2-40B4-BE49-F238E27FC236}">
              <a16:creationId xmlns:a16="http://schemas.microsoft.com/office/drawing/2014/main" id="{8DB1E050-B7DD-44C8-8D86-21AED53260DC}"/>
            </a:ext>
          </a:extLst>
        </xdr:cNvPr>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166370</xdr:rowOff>
    </xdr:from>
    <xdr:to>
      <xdr:col>76</xdr:col>
      <xdr:colOff>165100</xdr:colOff>
      <xdr:row>62</xdr:row>
      <xdr:rowOff>96520</xdr:rowOff>
    </xdr:to>
    <xdr:sp macro="" textlink="">
      <xdr:nvSpPr>
        <xdr:cNvPr id="371" name="フローチャート: 判断 370">
          <a:extLst>
            <a:ext uri="{FF2B5EF4-FFF2-40B4-BE49-F238E27FC236}">
              <a16:creationId xmlns:a16="http://schemas.microsoft.com/office/drawing/2014/main" id="{8F3377F0-F6BF-4EE3-B7CF-2369C517CF2A}"/>
            </a:ext>
          </a:extLst>
        </xdr:cNvPr>
        <xdr:cNvSpPr/>
      </xdr:nvSpPr>
      <xdr:spPr>
        <a:xfrm>
          <a:off x="1454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D58E2C6A-5806-4167-B96D-9641DD44311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5DFE8A87-A208-4646-99AA-7AC2FEAB064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114B559A-A295-4FE5-BD24-797DDEAE40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539126A5-F7D3-4F9B-AB7E-B0583BB057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E5603503-B833-4B9D-90CD-205D5289ECC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377" name="楕円 376">
          <a:extLst>
            <a:ext uri="{FF2B5EF4-FFF2-40B4-BE49-F238E27FC236}">
              <a16:creationId xmlns:a16="http://schemas.microsoft.com/office/drawing/2014/main" id="{C2B7753B-B8AE-460D-ADC0-B3304C64206E}"/>
            </a:ext>
          </a:extLst>
        </xdr:cNvPr>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378" name="【学校施設】&#10;有形固定資産減価償却率該当値テキスト">
          <a:extLst>
            <a:ext uri="{FF2B5EF4-FFF2-40B4-BE49-F238E27FC236}">
              <a16:creationId xmlns:a16="http://schemas.microsoft.com/office/drawing/2014/main" id="{6D341076-4B5C-4DF5-A96D-D2D7BD1B0503}"/>
            </a:ext>
          </a:extLst>
        </xdr:cNvPr>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379" name="楕円 378">
          <a:extLst>
            <a:ext uri="{FF2B5EF4-FFF2-40B4-BE49-F238E27FC236}">
              <a16:creationId xmlns:a16="http://schemas.microsoft.com/office/drawing/2014/main" id="{2E5F2620-C5F4-4137-B86F-DF9199D10504}"/>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133350</xdr:rowOff>
    </xdr:to>
    <xdr:cxnSp macro="">
      <xdr:nvCxnSpPr>
        <xdr:cNvPr id="380" name="直線コネクタ 379">
          <a:extLst>
            <a:ext uri="{FF2B5EF4-FFF2-40B4-BE49-F238E27FC236}">
              <a16:creationId xmlns:a16="http://schemas.microsoft.com/office/drawing/2014/main" id="{2A61D91E-65D2-4FA7-BCEE-184F3EF1B3C7}"/>
            </a:ext>
          </a:extLst>
        </xdr:cNvPr>
        <xdr:cNvCxnSpPr/>
      </xdr:nvCxnSpPr>
      <xdr:spPr>
        <a:xfrm>
          <a:off x="15481300" y="1051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116840</xdr:rowOff>
    </xdr:from>
    <xdr:to>
      <xdr:col>76</xdr:col>
      <xdr:colOff>165100</xdr:colOff>
      <xdr:row>61</xdr:row>
      <xdr:rowOff>46990</xdr:rowOff>
    </xdr:to>
    <xdr:sp macro="" textlink="">
      <xdr:nvSpPr>
        <xdr:cNvPr id="381" name="楕円 380">
          <a:extLst>
            <a:ext uri="{FF2B5EF4-FFF2-40B4-BE49-F238E27FC236}">
              <a16:creationId xmlns:a16="http://schemas.microsoft.com/office/drawing/2014/main" id="{B4C8732B-17E8-49DC-A880-612F52415375}"/>
            </a:ext>
          </a:extLst>
        </xdr:cNvPr>
        <xdr:cNvSpPr/>
      </xdr:nvSpPr>
      <xdr:spPr>
        <a:xfrm>
          <a:off x="14541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57150</xdr:rowOff>
    </xdr:to>
    <xdr:cxnSp macro="">
      <xdr:nvCxnSpPr>
        <xdr:cNvPr id="382" name="直線コネクタ 381">
          <a:extLst>
            <a:ext uri="{FF2B5EF4-FFF2-40B4-BE49-F238E27FC236}">
              <a16:creationId xmlns:a16="http://schemas.microsoft.com/office/drawing/2014/main" id="{94739CED-A627-453C-A8CB-6E59228853B8}"/>
            </a:ext>
          </a:extLst>
        </xdr:cNvPr>
        <xdr:cNvCxnSpPr/>
      </xdr:nvCxnSpPr>
      <xdr:spPr>
        <a:xfrm>
          <a:off x="14592300" y="10454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383" name="n_1aveValue【学校施設】&#10;有形固定資産減価償却率">
          <a:extLst>
            <a:ext uri="{FF2B5EF4-FFF2-40B4-BE49-F238E27FC236}">
              <a16:creationId xmlns:a16="http://schemas.microsoft.com/office/drawing/2014/main" id="{3D36C7BF-78CD-49E7-8B52-FAE73ACDC57D}"/>
            </a:ext>
          </a:extLst>
        </xdr:cNvPr>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384" name="n_2aveValue【学校施設】&#10;有形固定資産減価償却率">
          <a:extLst>
            <a:ext uri="{FF2B5EF4-FFF2-40B4-BE49-F238E27FC236}">
              <a16:creationId xmlns:a16="http://schemas.microsoft.com/office/drawing/2014/main" id="{87653198-C403-443E-A4A2-72D72F96B446}"/>
            </a:ext>
          </a:extLst>
        </xdr:cNvPr>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385" name="n_1mainValue【学校施設】&#10;有形固定資産減価償却率">
          <a:extLst>
            <a:ext uri="{FF2B5EF4-FFF2-40B4-BE49-F238E27FC236}">
              <a16:creationId xmlns:a16="http://schemas.microsoft.com/office/drawing/2014/main" id="{1F602723-9783-4F6C-A136-4FA2A1A8BF4C}"/>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63517</xdr:rowOff>
    </xdr:from>
    <xdr:ext cx="405111" cy="259045"/>
    <xdr:sp macro="" textlink="">
      <xdr:nvSpPr>
        <xdr:cNvPr id="386" name="n_2mainValue【学校施設】&#10;有形固定資産減価償却率">
          <a:extLst>
            <a:ext uri="{FF2B5EF4-FFF2-40B4-BE49-F238E27FC236}">
              <a16:creationId xmlns:a16="http://schemas.microsoft.com/office/drawing/2014/main" id="{BE69A643-1409-4775-9AFC-6EC0E73C0047}"/>
            </a:ext>
          </a:extLst>
        </xdr:cNvPr>
        <xdr:cNvSpPr txBox="1"/>
      </xdr:nvSpPr>
      <xdr:spPr>
        <a:xfrm>
          <a:off x="143897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a:extLst>
            <a:ext uri="{FF2B5EF4-FFF2-40B4-BE49-F238E27FC236}">
              <a16:creationId xmlns:a16="http://schemas.microsoft.com/office/drawing/2014/main" id="{FF0D9A39-6FF8-4058-87B5-3150DC4467C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a:extLst>
            <a:ext uri="{FF2B5EF4-FFF2-40B4-BE49-F238E27FC236}">
              <a16:creationId xmlns:a16="http://schemas.microsoft.com/office/drawing/2014/main" id="{170EF021-82C3-42A1-B41E-311E399B89C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a:extLst>
            <a:ext uri="{FF2B5EF4-FFF2-40B4-BE49-F238E27FC236}">
              <a16:creationId xmlns:a16="http://schemas.microsoft.com/office/drawing/2014/main" id="{758F901D-6A5D-4C13-92F7-375C0605D7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a:extLst>
            <a:ext uri="{FF2B5EF4-FFF2-40B4-BE49-F238E27FC236}">
              <a16:creationId xmlns:a16="http://schemas.microsoft.com/office/drawing/2014/main" id="{DA8DC350-C19C-4DE4-A657-7B719F57F6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a:extLst>
            <a:ext uri="{FF2B5EF4-FFF2-40B4-BE49-F238E27FC236}">
              <a16:creationId xmlns:a16="http://schemas.microsoft.com/office/drawing/2014/main" id="{243909BD-CDCA-45B0-AD35-72CB765C8F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a:extLst>
            <a:ext uri="{FF2B5EF4-FFF2-40B4-BE49-F238E27FC236}">
              <a16:creationId xmlns:a16="http://schemas.microsoft.com/office/drawing/2014/main" id="{44DEB99D-28FC-421C-A7C0-AE0EDE99A6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a:extLst>
            <a:ext uri="{FF2B5EF4-FFF2-40B4-BE49-F238E27FC236}">
              <a16:creationId xmlns:a16="http://schemas.microsoft.com/office/drawing/2014/main" id="{91FA78A0-8CEF-4F1E-A982-7528D3D850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a:extLst>
            <a:ext uri="{FF2B5EF4-FFF2-40B4-BE49-F238E27FC236}">
              <a16:creationId xmlns:a16="http://schemas.microsoft.com/office/drawing/2014/main" id="{D6E32D49-54F9-447A-B045-53C83B8DDC2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5" name="テキスト ボックス 394">
          <a:extLst>
            <a:ext uri="{FF2B5EF4-FFF2-40B4-BE49-F238E27FC236}">
              <a16:creationId xmlns:a16="http://schemas.microsoft.com/office/drawing/2014/main" id="{A51C90DA-501B-43E2-8986-F559F63786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6" name="直線コネクタ 395">
          <a:extLst>
            <a:ext uri="{FF2B5EF4-FFF2-40B4-BE49-F238E27FC236}">
              <a16:creationId xmlns:a16="http://schemas.microsoft.com/office/drawing/2014/main" id="{E6773F5E-EE85-45DD-91EF-5D3F89BDE13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7" name="テキスト ボックス 396">
          <a:extLst>
            <a:ext uri="{FF2B5EF4-FFF2-40B4-BE49-F238E27FC236}">
              <a16:creationId xmlns:a16="http://schemas.microsoft.com/office/drawing/2014/main" id="{AB760170-A62C-49D9-AD09-E2C254E674B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98" name="直線コネクタ 397">
          <a:extLst>
            <a:ext uri="{FF2B5EF4-FFF2-40B4-BE49-F238E27FC236}">
              <a16:creationId xmlns:a16="http://schemas.microsoft.com/office/drawing/2014/main" id="{30BDB703-E1B6-4253-8342-B2B2EB7ECB5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9" name="テキスト ボックス 398">
          <a:extLst>
            <a:ext uri="{FF2B5EF4-FFF2-40B4-BE49-F238E27FC236}">
              <a16:creationId xmlns:a16="http://schemas.microsoft.com/office/drawing/2014/main" id="{E1AE65A5-7A5E-43EC-90D2-01D070634AE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0" name="直線コネクタ 399">
          <a:extLst>
            <a:ext uri="{FF2B5EF4-FFF2-40B4-BE49-F238E27FC236}">
              <a16:creationId xmlns:a16="http://schemas.microsoft.com/office/drawing/2014/main" id="{13789772-9537-43B8-8405-F1648887269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1" name="テキスト ボックス 400">
          <a:extLst>
            <a:ext uri="{FF2B5EF4-FFF2-40B4-BE49-F238E27FC236}">
              <a16:creationId xmlns:a16="http://schemas.microsoft.com/office/drawing/2014/main" id="{CA385B0A-A970-4D27-82CD-5C322348F6B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2" name="直線コネクタ 401">
          <a:extLst>
            <a:ext uri="{FF2B5EF4-FFF2-40B4-BE49-F238E27FC236}">
              <a16:creationId xmlns:a16="http://schemas.microsoft.com/office/drawing/2014/main" id="{F47DBDD7-1EA9-4C8D-97BF-8A2AD8FDFB7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3" name="テキスト ボックス 402">
          <a:extLst>
            <a:ext uri="{FF2B5EF4-FFF2-40B4-BE49-F238E27FC236}">
              <a16:creationId xmlns:a16="http://schemas.microsoft.com/office/drawing/2014/main" id="{47D1F9E5-2425-4D98-9EAE-182753ED4EA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4" name="直線コネクタ 403">
          <a:extLst>
            <a:ext uri="{FF2B5EF4-FFF2-40B4-BE49-F238E27FC236}">
              <a16:creationId xmlns:a16="http://schemas.microsoft.com/office/drawing/2014/main" id="{087A8282-3396-4EBD-93F4-969E9C19C7B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5" name="テキスト ボックス 404">
          <a:extLst>
            <a:ext uri="{FF2B5EF4-FFF2-40B4-BE49-F238E27FC236}">
              <a16:creationId xmlns:a16="http://schemas.microsoft.com/office/drawing/2014/main" id="{01529C31-BE02-41E2-8540-FCCF884CECD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6" name="直線コネクタ 405">
          <a:extLst>
            <a:ext uri="{FF2B5EF4-FFF2-40B4-BE49-F238E27FC236}">
              <a16:creationId xmlns:a16="http://schemas.microsoft.com/office/drawing/2014/main" id="{C4440748-83B0-4574-97B0-DCCFDCBD9E1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7" name="テキスト ボックス 406">
          <a:extLst>
            <a:ext uri="{FF2B5EF4-FFF2-40B4-BE49-F238E27FC236}">
              <a16:creationId xmlns:a16="http://schemas.microsoft.com/office/drawing/2014/main" id="{9091E777-CABD-405A-BB3A-256C266580D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8" name="直線コネクタ 407">
          <a:extLst>
            <a:ext uri="{FF2B5EF4-FFF2-40B4-BE49-F238E27FC236}">
              <a16:creationId xmlns:a16="http://schemas.microsoft.com/office/drawing/2014/main" id="{DD439383-F725-4252-B2BD-2D6DF9C665F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9" name="テキスト ボックス 408">
          <a:extLst>
            <a:ext uri="{FF2B5EF4-FFF2-40B4-BE49-F238E27FC236}">
              <a16:creationId xmlns:a16="http://schemas.microsoft.com/office/drawing/2014/main" id="{66FFF1DA-C221-406F-B111-F52C6A020EC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0" name="直線コネクタ 409">
          <a:extLst>
            <a:ext uri="{FF2B5EF4-FFF2-40B4-BE49-F238E27FC236}">
              <a16:creationId xmlns:a16="http://schemas.microsoft.com/office/drawing/2014/main" id="{D0437DAD-CF34-4766-93CA-D4E4F83670A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1" name="テキスト ボックス 410">
          <a:extLst>
            <a:ext uri="{FF2B5EF4-FFF2-40B4-BE49-F238E27FC236}">
              <a16:creationId xmlns:a16="http://schemas.microsoft.com/office/drawing/2014/main" id="{E04BF182-7F9D-442A-A724-F09F0A4EA1C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2" name="【学校施設】&#10;一人当たり面積グラフ枠">
          <a:extLst>
            <a:ext uri="{FF2B5EF4-FFF2-40B4-BE49-F238E27FC236}">
              <a16:creationId xmlns:a16="http://schemas.microsoft.com/office/drawing/2014/main" id="{2AED5033-41AD-4FF9-BB49-55B9691D9C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13" name="直線コネクタ 412">
          <a:extLst>
            <a:ext uri="{FF2B5EF4-FFF2-40B4-BE49-F238E27FC236}">
              <a16:creationId xmlns:a16="http://schemas.microsoft.com/office/drawing/2014/main" id="{B0D42971-CE50-4B1A-8E01-57BB5856ADFF}"/>
            </a:ext>
          </a:extLst>
        </xdr:cNvPr>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14" name="【学校施設】&#10;一人当たり面積最小値テキスト">
          <a:extLst>
            <a:ext uri="{FF2B5EF4-FFF2-40B4-BE49-F238E27FC236}">
              <a16:creationId xmlns:a16="http://schemas.microsoft.com/office/drawing/2014/main" id="{009BDAD1-A4B8-4A00-8C3D-42C39C8289B7}"/>
            </a:ext>
          </a:extLst>
        </xdr:cNvPr>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15" name="直線コネクタ 414">
          <a:extLst>
            <a:ext uri="{FF2B5EF4-FFF2-40B4-BE49-F238E27FC236}">
              <a16:creationId xmlns:a16="http://schemas.microsoft.com/office/drawing/2014/main" id="{95E9F9C8-9C48-4A00-85AE-AD800DBD1F3E}"/>
            </a:ext>
          </a:extLst>
        </xdr:cNvPr>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16" name="【学校施設】&#10;一人当たり面積最大値テキスト">
          <a:extLst>
            <a:ext uri="{FF2B5EF4-FFF2-40B4-BE49-F238E27FC236}">
              <a16:creationId xmlns:a16="http://schemas.microsoft.com/office/drawing/2014/main" id="{CF2AC07B-2BFC-4FA9-9A94-8DAA0163B4AD}"/>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17" name="直線コネクタ 416">
          <a:extLst>
            <a:ext uri="{FF2B5EF4-FFF2-40B4-BE49-F238E27FC236}">
              <a16:creationId xmlns:a16="http://schemas.microsoft.com/office/drawing/2014/main" id="{7C90A515-1F34-4149-ADB2-0E9AEB747B46}"/>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18" name="【学校施設】&#10;一人当たり面積平均値テキスト">
          <a:extLst>
            <a:ext uri="{FF2B5EF4-FFF2-40B4-BE49-F238E27FC236}">
              <a16:creationId xmlns:a16="http://schemas.microsoft.com/office/drawing/2014/main" id="{C5EBEC98-5731-4006-96FA-6598F9F5C1D3}"/>
            </a:ext>
          </a:extLst>
        </xdr:cNvPr>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19" name="フローチャート: 判断 418">
          <a:extLst>
            <a:ext uri="{FF2B5EF4-FFF2-40B4-BE49-F238E27FC236}">
              <a16:creationId xmlns:a16="http://schemas.microsoft.com/office/drawing/2014/main" id="{42A9B7AA-71F3-45F2-9966-918E25A63184}"/>
            </a:ext>
          </a:extLst>
        </xdr:cNvPr>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20" name="フローチャート: 判断 419">
          <a:extLst>
            <a:ext uri="{FF2B5EF4-FFF2-40B4-BE49-F238E27FC236}">
              <a16:creationId xmlns:a16="http://schemas.microsoft.com/office/drawing/2014/main" id="{4E079BDD-B519-4390-A1F9-72E753495535}"/>
            </a:ext>
          </a:extLst>
        </xdr:cNvPr>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107587</xdr:rowOff>
    </xdr:from>
    <xdr:to>
      <xdr:col>107</xdr:col>
      <xdr:colOff>101600</xdr:colOff>
      <xdr:row>60</xdr:row>
      <xdr:rowOff>37737</xdr:rowOff>
    </xdr:to>
    <xdr:sp macro="" textlink="">
      <xdr:nvSpPr>
        <xdr:cNvPr id="421" name="フローチャート: 判断 420">
          <a:extLst>
            <a:ext uri="{FF2B5EF4-FFF2-40B4-BE49-F238E27FC236}">
              <a16:creationId xmlns:a16="http://schemas.microsoft.com/office/drawing/2014/main" id="{3E32BE30-0FA0-4DD4-96EF-59CA66918BB5}"/>
            </a:ext>
          </a:extLst>
        </xdr:cNvPr>
        <xdr:cNvSpPr/>
      </xdr:nvSpPr>
      <xdr:spPr>
        <a:xfrm>
          <a:off x="20383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EA64ED2D-FD73-472B-B494-A99A84E007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EC61F4A8-8F43-4116-B116-CBF9038436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7B22B86B-04F9-40BC-9109-2D4926EA81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AECF439D-4391-466F-8A15-676AB97B31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26220CD1-A6CC-4658-849A-B0190D4257D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427" name="楕円 426">
          <a:extLst>
            <a:ext uri="{FF2B5EF4-FFF2-40B4-BE49-F238E27FC236}">
              <a16:creationId xmlns:a16="http://schemas.microsoft.com/office/drawing/2014/main" id="{5FB3E984-6F04-404F-AACF-139373130207}"/>
            </a:ext>
          </a:extLst>
        </xdr:cNvPr>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428" name="【学校施設】&#10;一人当たり面積該当値テキスト">
          <a:extLst>
            <a:ext uri="{FF2B5EF4-FFF2-40B4-BE49-F238E27FC236}">
              <a16:creationId xmlns:a16="http://schemas.microsoft.com/office/drawing/2014/main" id="{17241701-EA01-4874-8CA0-D87EFBCD10E9}"/>
            </a:ext>
          </a:extLst>
        </xdr:cNvPr>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129359</xdr:rowOff>
    </xdr:from>
    <xdr:to>
      <xdr:col>112</xdr:col>
      <xdr:colOff>38100</xdr:colOff>
      <xdr:row>64</xdr:row>
      <xdr:rowOff>59509</xdr:rowOff>
    </xdr:to>
    <xdr:sp macro="" textlink="">
      <xdr:nvSpPr>
        <xdr:cNvPr id="429" name="楕円 428">
          <a:extLst>
            <a:ext uri="{FF2B5EF4-FFF2-40B4-BE49-F238E27FC236}">
              <a16:creationId xmlns:a16="http://schemas.microsoft.com/office/drawing/2014/main" id="{FB73F3D9-2899-4AB4-99D2-463A89519D94}"/>
            </a:ext>
          </a:extLst>
        </xdr:cNvPr>
        <xdr:cNvSpPr/>
      </xdr:nvSpPr>
      <xdr:spPr>
        <a:xfrm>
          <a:off x="21272500" y="10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8709</xdr:rowOff>
    </xdr:from>
    <xdr:to>
      <xdr:col>116</xdr:col>
      <xdr:colOff>63500</xdr:colOff>
      <xdr:row>64</xdr:row>
      <xdr:rowOff>15240</xdr:rowOff>
    </xdr:to>
    <xdr:cxnSp macro="">
      <xdr:nvCxnSpPr>
        <xdr:cNvPr id="430" name="直線コネクタ 429">
          <a:extLst>
            <a:ext uri="{FF2B5EF4-FFF2-40B4-BE49-F238E27FC236}">
              <a16:creationId xmlns:a16="http://schemas.microsoft.com/office/drawing/2014/main" id="{D666994B-3E7A-470B-B927-D8D5E58BB853}"/>
            </a:ext>
          </a:extLst>
        </xdr:cNvPr>
        <xdr:cNvCxnSpPr/>
      </xdr:nvCxnSpPr>
      <xdr:spPr>
        <a:xfrm>
          <a:off x="21323300" y="109815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431" name="楕円 430">
          <a:extLst>
            <a:ext uri="{FF2B5EF4-FFF2-40B4-BE49-F238E27FC236}">
              <a16:creationId xmlns:a16="http://schemas.microsoft.com/office/drawing/2014/main" id="{A90AF931-775C-4630-A7E1-ACA5884BCFD1}"/>
            </a:ext>
          </a:extLst>
        </xdr:cNvPr>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8709</xdr:rowOff>
    </xdr:to>
    <xdr:cxnSp macro="">
      <xdr:nvCxnSpPr>
        <xdr:cNvPr id="432" name="直線コネクタ 431">
          <a:extLst>
            <a:ext uri="{FF2B5EF4-FFF2-40B4-BE49-F238E27FC236}">
              <a16:creationId xmlns:a16="http://schemas.microsoft.com/office/drawing/2014/main" id="{3DC4EB61-C27D-4B6C-A3C0-378B8C3EAA7F}"/>
            </a:ext>
          </a:extLst>
        </xdr:cNvPr>
        <xdr:cNvCxnSpPr/>
      </xdr:nvCxnSpPr>
      <xdr:spPr>
        <a:xfrm>
          <a:off x="20434300" y="1097606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433" name="n_1aveValue【学校施設】&#10;一人当たり面積">
          <a:extLst>
            <a:ext uri="{FF2B5EF4-FFF2-40B4-BE49-F238E27FC236}">
              <a16:creationId xmlns:a16="http://schemas.microsoft.com/office/drawing/2014/main" id="{9512100C-A18F-4FBA-A741-2B3E16CEE52C}"/>
            </a:ext>
          </a:extLst>
        </xdr:cNvPr>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54264</xdr:rowOff>
    </xdr:from>
    <xdr:ext cx="469744" cy="259045"/>
    <xdr:sp macro="" textlink="">
      <xdr:nvSpPr>
        <xdr:cNvPr id="434" name="n_2aveValue【学校施設】&#10;一人当たり面積">
          <a:extLst>
            <a:ext uri="{FF2B5EF4-FFF2-40B4-BE49-F238E27FC236}">
              <a16:creationId xmlns:a16="http://schemas.microsoft.com/office/drawing/2014/main" id="{5A32415E-5239-4F05-A56A-850DC671BA74}"/>
            </a:ext>
          </a:extLst>
        </xdr:cNvPr>
        <xdr:cNvSpPr txBox="1"/>
      </xdr:nvSpPr>
      <xdr:spPr>
        <a:xfrm>
          <a:off x="20199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50636</xdr:rowOff>
    </xdr:from>
    <xdr:ext cx="469744" cy="259045"/>
    <xdr:sp macro="" textlink="">
      <xdr:nvSpPr>
        <xdr:cNvPr id="435" name="n_1mainValue【学校施設】&#10;一人当たり面積">
          <a:extLst>
            <a:ext uri="{FF2B5EF4-FFF2-40B4-BE49-F238E27FC236}">
              <a16:creationId xmlns:a16="http://schemas.microsoft.com/office/drawing/2014/main" id="{8C67D4C8-89D0-4E13-9ED5-49D28BA4C6E0}"/>
            </a:ext>
          </a:extLst>
        </xdr:cNvPr>
        <xdr:cNvSpPr txBox="1"/>
      </xdr:nvSpPr>
      <xdr:spPr>
        <a:xfrm>
          <a:off x="21075727"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436" name="n_2mainValue【学校施設】&#10;一人当たり面積">
          <a:extLst>
            <a:ext uri="{FF2B5EF4-FFF2-40B4-BE49-F238E27FC236}">
              <a16:creationId xmlns:a16="http://schemas.microsoft.com/office/drawing/2014/main" id="{32BE38AE-8836-44F8-B91A-3DB7B8F7F13F}"/>
            </a:ext>
          </a:extLst>
        </xdr:cNvPr>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7" name="正方形/長方形 436">
          <a:extLst>
            <a:ext uri="{FF2B5EF4-FFF2-40B4-BE49-F238E27FC236}">
              <a16:creationId xmlns:a16="http://schemas.microsoft.com/office/drawing/2014/main" id="{2C0EA1CB-DC15-451B-A1D1-E4F15FCA56D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8" name="正方形/長方形 437">
          <a:extLst>
            <a:ext uri="{FF2B5EF4-FFF2-40B4-BE49-F238E27FC236}">
              <a16:creationId xmlns:a16="http://schemas.microsoft.com/office/drawing/2014/main" id="{38CFF036-B7DD-45A4-9D6D-98CC4C8EB7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9" name="正方形/長方形 438">
          <a:extLst>
            <a:ext uri="{FF2B5EF4-FFF2-40B4-BE49-F238E27FC236}">
              <a16:creationId xmlns:a16="http://schemas.microsoft.com/office/drawing/2014/main" id="{A33319CB-F96E-42F5-823E-83FCCD8BC3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0" name="正方形/長方形 439">
          <a:extLst>
            <a:ext uri="{FF2B5EF4-FFF2-40B4-BE49-F238E27FC236}">
              <a16:creationId xmlns:a16="http://schemas.microsoft.com/office/drawing/2014/main" id="{919F5A57-5A59-45DF-A0F8-63AEE636E2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1" name="正方形/長方形 440">
          <a:extLst>
            <a:ext uri="{FF2B5EF4-FFF2-40B4-BE49-F238E27FC236}">
              <a16:creationId xmlns:a16="http://schemas.microsoft.com/office/drawing/2014/main" id="{E5232330-9767-4E36-915C-65CD631CFF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2" name="正方形/長方形 441">
          <a:extLst>
            <a:ext uri="{FF2B5EF4-FFF2-40B4-BE49-F238E27FC236}">
              <a16:creationId xmlns:a16="http://schemas.microsoft.com/office/drawing/2014/main" id="{619D47F8-D1DA-4588-A29A-CB2E9D854D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3" name="正方形/長方形 442">
          <a:extLst>
            <a:ext uri="{FF2B5EF4-FFF2-40B4-BE49-F238E27FC236}">
              <a16:creationId xmlns:a16="http://schemas.microsoft.com/office/drawing/2014/main" id="{F122E472-9275-46C7-BE41-106AF11E8C4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正方形/長方形 443">
          <a:extLst>
            <a:ext uri="{FF2B5EF4-FFF2-40B4-BE49-F238E27FC236}">
              <a16:creationId xmlns:a16="http://schemas.microsoft.com/office/drawing/2014/main" id="{DBBA47DA-A829-46F4-8F96-962223CB0E7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5" name="テキスト ボックス 444">
          <a:extLst>
            <a:ext uri="{FF2B5EF4-FFF2-40B4-BE49-F238E27FC236}">
              <a16:creationId xmlns:a16="http://schemas.microsoft.com/office/drawing/2014/main" id="{455998A6-F8D7-4D97-99A3-42A84A5B20C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6" name="直線コネクタ 445">
          <a:extLst>
            <a:ext uri="{FF2B5EF4-FFF2-40B4-BE49-F238E27FC236}">
              <a16:creationId xmlns:a16="http://schemas.microsoft.com/office/drawing/2014/main" id="{F75447A8-6D37-462F-9985-2C4D331A5B0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7" name="テキスト ボックス 446">
          <a:extLst>
            <a:ext uri="{FF2B5EF4-FFF2-40B4-BE49-F238E27FC236}">
              <a16:creationId xmlns:a16="http://schemas.microsoft.com/office/drawing/2014/main" id="{C04A2130-EF09-43C9-B712-8908A0B5441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8" name="直線コネクタ 447">
          <a:extLst>
            <a:ext uri="{FF2B5EF4-FFF2-40B4-BE49-F238E27FC236}">
              <a16:creationId xmlns:a16="http://schemas.microsoft.com/office/drawing/2014/main" id="{E1753AF4-DA3F-4EFD-B555-ED6EDBFE4FB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9" name="テキスト ボックス 448">
          <a:extLst>
            <a:ext uri="{FF2B5EF4-FFF2-40B4-BE49-F238E27FC236}">
              <a16:creationId xmlns:a16="http://schemas.microsoft.com/office/drawing/2014/main" id="{649D258D-438B-4532-A3A0-6B15862C2D2C}"/>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0" name="直線コネクタ 449">
          <a:extLst>
            <a:ext uri="{FF2B5EF4-FFF2-40B4-BE49-F238E27FC236}">
              <a16:creationId xmlns:a16="http://schemas.microsoft.com/office/drawing/2014/main" id="{B2D64C61-5CE9-4BE5-B761-332BB99AB5D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1" name="テキスト ボックス 450">
          <a:extLst>
            <a:ext uri="{FF2B5EF4-FFF2-40B4-BE49-F238E27FC236}">
              <a16:creationId xmlns:a16="http://schemas.microsoft.com/office/drawing/2014/main" id="{1482B9CC-8552-4264-A79A-6C165E02407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2" name="直線コネクタ 451">
          <a:extLst>
            <a:ext uri="{FF2B5EF4-FFF2-40B4-BE49-F238E27FC236}">
              <a16:creationId xmlns:a16="http://schemas.microsoft.com/office/drawing/2014/main" id="{81DBD903-62BB-46B5-BE6F-503FA838655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3" name="テキスト ボックス 452">
          <a:extLst>
            <a:ext uri="{FF2B5EF4-FFF2-40B4-BE49-F238E27FC236}">
              <a16:creationId xmlns:a16="http://schemas.microsoft.com/office/drawing/2014/main" id="{3FA59AA5-8827-4540-AC7C-56D08734E1F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4" name="直線コネクタ 453">
          <a:extLst>
            <a:ext uri="{FF2B5EF4-FFF2-40B4-BE49-F238E27FC236}">
              <a16:creationId xmlns:a16="http://schemas.microsoft.com/office/drawing/2014/main" id="{015F5CC1-C0F5-4EB3-AD14-688256E6D0E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5" name="テキスト ボックス 454">
          <a:extLst>
            <a:ext uri="{FF2B5EF4-FFF2-40B4-BE49-F238E27FC236}">
              <a16:creationId xmlns:a16="http://schemas.microsoft.com/office/drawing/2014/main" id="{6F49E78B-0459-4093-9C7F-B9947617124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6" name="直線コネクタ 455">
          <a:extLst>
            <a:ext uri="{FF2B5EF4-FFF2-40B4-BE49-F238E27FC236}">
              <a16:creationId xmlns:a16="http://schemas.microsoft.com/office/drawing/2014/main" id="{FA51CB6A-9329-4C15-9104-DBFFE4F70FF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7" name="テキスト ボックス 456">
          <a:extLst>
            <a:ext uri="{FF2B5EF4-FFF2-40B4-BE49-F238E27FC236}">
              <a16:creationId xmlns:a16="http://schemas.microsoft.com/office/drawing/2014/main" id="{D133AAAD-990E-4BF5-9D92-3FEDA85A7A8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8" name="直線コネクタ 457">
          <a:extLst>
            <a:ext uri="{FF2B5EF4-FFF2-40B4-BE49-F238E27FC236}">
              <a16:creationId xmlns:a16="http://schemas.microsoft.com/office/drawing/2014/main" id="{7C32C80B-07EB-4EFC-BF69-FB9CA8AF8A9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9" name="テキスト ボックス 458">
          <a:extLst>
            <a:ext uri="{FF2B5EF4-FFF2-40B4-BE49-F238E27FC236}">
              <a16:creationId xmlns:a16="http://schemas.microsoft.com/office/drawing/2014/main" id="{FEF4F6E8-C326-4C2E-BE3B-E27E18F5D9A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0" name="【児童館】&#10;有形固定資産減価償却率グラフ枠">
          <a:extLst>
            <a:ext uri="{FF2B5EF4-FFF2-40B4-BE49-F238E27FC236}">
              <a16:creationId xmlns:a16="http://schemas.microsoft.com/office/drawing/2014/main" id="{C92786CF-9AB1-45D5-ABC0-58F9A0D3D0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461" name="直線コネクタ 460">
          <a:extLst>
            <a:ext uri="{FF2B5EF4-FFF2-40B4-BE49-F238E27FC236}">
              <a16:creationId xmlns:a16="http://schemas.microsoft.com/office/drawing/2014/main" id="{7274C7B3-6158-47E9-9007-E8C64A69D06D}"/>
            </a:ext>
          </a:extLst>
        </xdr:cNvPr>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462" name="【児童館】&#10;有形固定資産減価償却率最小値テキスト">
          <a:extLst>
            <a:ext uri="{FF2B5EF4-FFF2-40B4-BE49-F238E27FC236}">
              <a16:creationId xmlns:a16="http://schemas.microsoft.com/office/drawing/2014/main" id="{994D0DDD-B600-4D1F-9F86-A8997E6DA158}"/>
            </a:ext>
          </a:extLst>
        </xdr:cNvPr>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463" name="直線コネクタ 462">
          <a:extLst>
            <a:ext uri="{FF2B5EF4-FFF2-40B4-BE49-F238E27FC236}">
              <a16:creationId xmlns:a16="http://schemas.microsoft.com/office/drawing/2014/main" id="{D318648B-3F2B-4209-A307-A88610A33876}"/>
            </a:ext>
          </a:extLst>
        </xdr:cNvPr>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4" name="【児童館】&#10;有形固定資産減価償却率最大値テキスト">
          <a:extLst>
            <a:ext uri="{FF2B5EF4-FFF2-40B4-BE49-F238E27FC236}">
              <a16:creationId xmlns:a16="http://schemas.microsoft.com/office/drawing/2014/main" id="{1CCD086F-226B-4C97-8A93-27B5BB311D91}"/>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5" name="直線コネクタ 464">
          <a:extLst>
            <a:ext uri="{FF2B5EF4-FFF2-40B4-BE49-F238E27FC236}">
              <a16:creationId xmlns:a16="http://schemas.microsoft.com/office/drawing/2014/main" id="{6A7E83EA-0024-440B-9821-29FD3077438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466" name="【児童館】&#10;有形固定資産減価償却率平均値テキスト">
          <a:extLst>
            <a:ext uri="{FF2B5EF4-FFF2-40B4-BE49-F238E27FC236}">
              <a16:creationId xmlns:a16="http://schemas.microsoft.com/office/drawing/2014/main" id="{5764F44C-150D-4EE1-98EA-65922B194709}"/>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67" name="フローチャート: 判断 466">
          <a:extLst>
            <a:ext uri="{FF2B5EF4-FFF2-40B4-BE49-F238E27FC236}">
              <a16:creationId xmlns:a16="http://schemas.microsoft.com/office/drawing/2014/main" id="{0C21E4C3-1B4B-4592-BDE1-746902C3CD8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68" name="フローチャート: 判断 467">
          <a:extLst>
            <a:ext uri="{FF2B5EF4-FFF2-40B4-BE49-F238E27FC236}">
              <a16:creationId xmlns:a16="http://schemas.microsoft.com/office/drawing/2014/main" id="{84D56DC7-4B3F-4818-8A69-FF17849B817B}"/>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469" name="フローチャート: 判断 468">
          <a:extLst>
            <a:ext uri="{FF2B5EF4-FFF2-40B4-BE49-F238E27FC236}">
              <a16:creationId xmlns:a16="http://schemas.microsoft.com/office/drawing/2014/main" id="{8C90CF0F-E226-4D74-9A63-AEA6FF28B75D}"/>
            </a:ext>
          </a:extLst>
        </xdr:cNvPr>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B2C5233A-66CC-4583-A59A-E5631C32CD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A6B22163-129A-49BC-B980-286B58F6DD8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910FF84D-99A1-4AC1-B6EE-BC651F0E23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E140256A-B5E9-4758-BB29-3FF250BFDBC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8803720-DD19-4EA0-A457-6C10890E55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475" name="楕円 474">
          <a:extLst>
            <a:ext uri="{FF2B5EF4-FFF2-40B4-BE49-F238E27FC236}">
              <a16:creationId xmlns:a16="http://schemas.microsoft.com/office/drawing/2014/main" id="{3A6D521C-6B24-4805-BEA5-0E3F4F436754}"/>
            </a:ext>
          </a:extLst>
        </xdr:cNvPr>
        <xdr:cNvSpPr/>
      </xdr:nvSpPr>
      <xdr:spPr>
        <a:xfrm>
          <a:off x="16268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63516</xdr:rowOff>
    </xdr:from>
    <xdr:ext cx="405111" cy="259045"/>
    <xdr:sp macro="" textlink="">
      <xdr:nvSpPr>
        <xdr:cNvPr id="476" name="【児童館】&#10;有形固定資産減価償却率該当値テキスト">
          <a:extLst>
            <a:ext uri="{FF2B5EF4-FFF2-40B4-BE49-F238E27FC236}">
              <a16:creationId xmlns:a16="http://schemas.microsoft.com/office/drawing/2014/main" id="{004E46F7-2D6A-402D-9E44-7B873B701CB0}"/>
            </a:ext>
          </a:extLst>
        </xdr:cNvPr>
        <xdr:cNvSpPr txBox="1"/>
      </xdr:nvSpPr>
      <xdr:spPr>
        <a:xfrm>
          <a:off x="16357600"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82550</xdr:rowOff>
    </xdr:from>
    <xdr:to>
      <xdr:col>81</xdr:col>
      <xdr:colOff>101600</xdr:colOff>
      <xdr:row>83</xdr:row>
      <xdr:rowOff>12700</xdr:rowOff>
    </xdr:to>
    <xdr:sp macro="" textlink="">
      <xdr:nvSpPr>
        <xdr:cNvPr id="477" name="楕円 476">
          <a:extLst>
            <a:ext uri="{FF2B5EF4-FFF2-40B4-BE49-F238E27FC236}">
              <a16:creationId xmlns:a16="http://schemas.microsoft.com/office/drawing/2014/main" id="{7F43BF50-AE89-42E6-9995-57C9FFEE71BA}"/>
            </a:ext>
          </a:extLst>
        </xdr:cNvPr>
        <xdr:cNvSpPr/>
      </xdr:nvSpPr>
      <xdr:spPr>
        <a:xfrm>
          <a:off x="15430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91439</xdr:rowOff>
    </xdr:from>
    <xdr:to>
      <xdr:col>85</xdr:col>
      <xdr:colOff>127000</xdr:colOff>
      <xdr:row>82</xdr:row>
      <xdr:rowOff>133350</xdr:rowOff>
    </xdr:to>
    <xdr:cxnSp macro="">
      <xdr:nvCxnSpPr>
        <xdr:cNvPr id="478" name="直線コネクタ 477">
          <a:extLst>
            <a:ext uri="{FF2B5EF4-FFF2-40B4-BE49-F238E27FC236}">
              <a16:creationId xmlns:a16="http://schemas.microsoft.com/office/drawing/2014/main" id="{83F06AAB-B27C-4A6B-A858-8639B5AA06F1}"/>
            </a:ext>
          </a:extLst>
        </xdr:cNvPr>
        <xdr:cNvCxnSpPr/>
      </xdr:nvCxnSpPr>
      <xdr:spPr>
        <a:xfrm flipV="1">
          <a:off x="15481300" y="14150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479" name="楕円 478">
          <a:extLst>
            <a:ext uri="{FF2B5EF4-FFF2-40B4-BE49-F238E27FC236}">
              <a16:creationId xmlns:a16="http://schemas.microsoft.com/office/drawing/2014/main" id="{DA17915E-9B2D-4B33-9C2A-CFBDB5127216}"/>
            </a:ext>
          </a:extLst>
        </xdr:cNvPr>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133350</xdr:rowOff>
    </xdr:from>
    <xdr:to>
      <xdr:col>81</xdr:col>
      <xdr:colOff>50800</xdr:colOff>
      <xdr:row>83</xdr:row>
      <xdr:rowOff>34289</xdr:rowOff>
    </xdr:to>
    <xdr:cxnSp macro="">
      <xdr:nvCxnSpPr>
        <xdr:cNvPr id="480" name="直線コネクタ 479">
          <a:extLst>
            <a:ext uri="{FF2B5EF4-FFF2-40B4-BE49-F238E27FC236}">
              <a16:creationId xmlns:a16="http://schemas.microsoft.com/office/drawing/2014/main" id="{AA77AE18-36FE-4213-8989-5CA78A290747}"/>
            </a:ext>
          </a:extLst>
        </xdr:cNvPr>
        <xdr:cNvCxnSpPr/>
      </xdr:nvCxnSpPr>
      <xdr:spPr>
        <a:xfrm flipV="1">
          <a:off x="14592300" y="141922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481" name="n_1aveValue【児童館】&#10;有形固定資産減価償却率">
          <a:extLst>
            <a:ext uri="{FF2B5EF4-FFF2-40B4-BE49-F238E27FC236}">
              <a16:creationId xmlns:a16="http://schemas.microsoft.com/office/drawing/2014/main" id="{3A8D7AF6-4AAE-4754-8222-3D3D19F7E294}"/>
            </a:ext>
          </a:extLst>
        </xdr:cNvPr>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482" name="n_2aveValue【児童館】&#10;有形固定資産減価償却率">
          <a:extLst>
            <a:ext uri="{FF2B5EF4-FFF2-40B4-BE49-F238E27FC236}">
              <a16:creationId xmlns:a16="http://schemas.microsoft.com/office/drawing/2014/main" id="{046D9A5E-51C9-4A96-A843-6A0879B11CD5}"/>
            </a:ext>
          </a:extLst>
        </xdr:cNvPr>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29227</xdr:rowOff>
    </xdr:from>
    <xdr:ext cx="405111" cy="259045"/>
    <xdr:sp macro="" textlink="">
      <xdr:nvSpPr>
        <xdr:cNvPr id="483" name="n_1mainValue【児童館】&#10;有形固定資産減価償却率">
          <a:extLst>
            <a:ext uri="{FF2B5EF4-FFF2-40B4-BE49-F238E27FC236}">
              <a16:creationId xmlns:a16="http://schemas.microsoft.com/office/drawing/2014/main" id="{E6F9C357-9D90-439A-BF26-563BBAE2A7F3}"/>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101616</xdr:rowOff>
    </xdr:from>
    <xdr:ext cx="405111" cy="259045"/>
    <xdr:sp macro="" textlink="">
      <xdr:nvSpPr>
        <xdr:cNvPr id="484" name="n_2mainValue【児童館】&#10;有形固定資産減価償却率">
          <a:extLst>
            <a:ext uri="{FF2B5EF4-FFF2-40B4-BE49-F238E27FC236}">
              <a16:creationId xmlns:a16="http://schemas.microsoft.com/office/drawing/2014/main" id="{68FC89F5-D17C-4206-A478-7FF35E9F31D3}"/>
            </a:ext>
          </a:extLst>
        </xdr:cNvPr>
        <xdr:cNvSpPr txBox="1"/>
      </xdr:nvSpPr>
      <xdr:spPr>
        <a:xfrm>
          <a:off x="143897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C467078-354B-428E-9B3A-E838B6EA917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DED53C4D-5B1D-41A4-837C-F50FC8C9DA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4F129DDC-EE70-421C-A1CD-F8E5B07B8D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CCD2497C-CE2E-4A33-8FF9-23D5182248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E679FF9F-DB30-4671-8AA5-2179545667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6DE7C0C4-8792-4E1F-AD95-383F748F0F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B8DD5979-534D-4A5A-8F40-3D8423217DD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7FBDC281-B148-47F8-8C94-0F8459680C2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2A6EEA34-1BB9-458E-A78C-0143FB45FCD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E6D21702-1083-4D07-8161-C7024A9D197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CDD890DF-14FC-42A5-A799-11ECBF5B14E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6D037FCC-D569-47C3-BC36-0907389C0AC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6491D907-9346-4C88-ADE3-4523EA036C2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0AF80E80-10DB-4957-BC28-C8C8523A1D2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C886DB68-0E8F-45EA-9CFE-A989D97DFD7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7160F22E-C10A-48F6-B345-C253B3E8A07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E1347B4F-96F4-4C70-A6A7-55006D0227B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D966E94D-E971-4024-A31D-CA39E357D24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D88E4007-58EC-4788-AF6B-6E7016F196B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131817FD-B5B9-467D-AE4D-21B82363143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E2408AA9-54AF-406D-BE40-FE0D70A51B1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D680A966-20DA-4197-82D6-ACB86F6A50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児童館】&#10;一人当たり面積グラフ枠">
          <a:extLst>
            <a:ext uri="{FF2B5EF4-FFF2-40B4-BE49-F238E27FC236}">
              <a16:creationId xmlns:a16="http://schemas.microsoft.com/office/drawing/2014/main" id="{99602BDC-890B-4D96-BBA2-FEE790E19E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08" name="直線コネクタ 507">
          <a:extLst>
            <a:ext uri="{FF2B5EF4-FFF2-40B4-BE49-F238E27FC236}">
              <a16:creationId xmlns:a16="http://schemas.microsoft.com/office/drawing/2014/main" id="{D401DF90-CEC4-43FC-9A0F-5FE58EDB9194}"/>
            </a:ext>
          </a:extLst>
        </xdr:cNvPr>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09" name="【児童館】&#10;一人当たり面積最小値テキスト">
          <a:extLst>
            <a:ext uri="{FF2B5EF4-FFF2-40B4-BE49-F238E27FC236}">
              <a16:creationId xmlns:a16="http://schemas.microsoft.com/office/drawing/2014/main" id="{EB65AF1C-1206-4CDA-9F52-6A907EB38246}"/>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10" name="直線コネクタ 509">
          <a:extLst>
            <a:ext uri="{FF2B5EF4-FFF2-40B4-BE49-F238E27FC236}">
              <a16:creationId xmlns:a16="http://schemas.microsoft.com/office/drawing/2014/main" id="{A563F4D4-B841-4131-A541-7C078CFEBD16}"/>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11" name="【児童館】&#10;一人当たり面積最大値テキスト">
          <a:extLst>
            <a:ext uri="{FF2B5EF4-FFF2-40B4-BE49-F238E27FC236}">
              <a16:creationId xmlns:a16="http://schemas.microsoft.com/office/drawing/2014/main" id="{44CA7339-A544-4BA7-B9EA-478496B6BFD5}"/>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12" name="直線コネクタ 511">
          <a:extLst>
            <a:ext uri="{FF2B5EF4-FFF2-40B4-BE49-F238E27FC236}">
              <a16:creationId xmlns:a16="http://schemas.microsoft.com/office/drawing/2014/main" id="{DA099E0E-0C4B-4DCD-A240-87253D1478FF}"/>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13" name="【児童館】&#10;一人当たり面積平均値テキスト">
          <a:extLst>
            <a:ext uri="{FF2B5EF4-FFF2-40B4-BE49-F238E27FC236}">
              <a16:creationId xmlns:a16="http://schemas.microsoft.com/office/drawing/2014/main" id="{9124766A-7F49-470B-9A3C-1C8FA5B62613}"/>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14" name="フローチャート: 判断 513">
          <a:extLst>
            <a:ext uri="{FF2B5EF4-FFF2-40B4-BE49-F238E27FC236}">
              <a16:creationId xmlns:a16="http://schemas.microsoft.com/office/drawing/2014/main" id="{79F03DAD-4679-49AA-AF8D-1F0D5BA70E59}"/>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15" name="フローチャート: 判断 514">
          <a:extLst>
            <a:ext uri="{FF2B5EF4-FFF2-40B4-BE49-F238E27FC236}">
              <a16:creationId xmlns:a16="http://schemas.microsoft.com/office/drawing/2014/main" id="{45FDD276-F85C-4399-9251-C76EE5BA39D3}"/>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16" name="フローチャート: 判断 515">
          <a:extLst>
            <a:ext uri="{FF2B5EF4-FFF2-40B4-BE49-F238E27FC236}">
              <a16:creationId xmlns:a16="http://schemas.microsoft.com/office/drawing/2014/main" id="{4B47CEB7-91D3-4934-AB75-D7A19F4B016D}"/>
            </a:ext>
          </a:extLst>
        </xdr:cNvPr>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4366966-42AC-4E70-9533-A40DF2B8F13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5005C710-CA6C-4DED-9042-C93B4A49A48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391EF87F-9B46-44B0-812F-0101734C670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ADD44C8C-BCF3-4FCD-A8A0-F5CA99BBFB4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B58D0907-662B-47E6-9D19-02968B0F0CB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22" name="楕円 521">
          <a:extLst>
            <a:ext uri="{FF2B5EF4-FFF2-40B4-BE49-F238E27FC236}">
              <a16:creationId xmlns:a16="http://schemas.microsoft.com/office/drawing/2014/main" id="{73680B14-B1CA-45DF-82A2-9B3BFE79B668}"/>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523" name="【児童館】&#10;一人当たり面積該当値テキスト">
          <a:extLst>
            <a:ext uri="{FF2B5EF4-FFF2-40B4-BE49-F238E27FC236}">
              <a16:creationId xmlns:a16="http://schemas.microsoft.com/office/drawing/2014/main" id="{94EA6C15-5BD4-438D-BDDB-13C09CF154A8}"/>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24" name="楕円 523">
          <a:extLst>
            <a:ext uri="{FF2B5EF4-FFF2-40B4-BE49-F238E27FC236}">
              <a16:creationId xmlns:a16="http://schemas.microsoft.com/office/drawing/2014/main" id="{23EA0D55-F2BA-440E-B860-AC461A11CE95}"/>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525" name="直線コネクタ 524">
          <a:extLst>
            <a:ext uri="{FF2B5EF4-FFF2-40B4-BE49-F238E27FC236}">
              <a16:creationId xmlns:a16="http://schemas.microsoft.com/office/drawing/2014/main" id="{71E5E879-2FCC-4649-A8F9-CDDD59ED21DD}"/>
            </a:ext>
          </a:extLst>
        </xdr:cNvPr>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526" name="楕円 525">
          <a:extLst>
            <a:ext uri="{FF2B5EF4-FFF2-40B4-BE49-F238E27FC236}">
              <a16:creationId xmlns:a16="http://schemas.microsoft.com/office/drawing/2014/main" id="{19C3A768-75ED-45CA-8DD6-0E6817207F55}"/>
            </a:ext>
          </a:extLst>
        </xdr:cNvPr>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114300</xdr:rowOff>
    </xdr:to>
    <xdr:cxnSp macro="">
      <xdr:nvCxnSpPr>
        <xdr:cNvPr id="527" name="直線コネクタ 526">
          <a:extLst>
            <a:ext uri="{FF2B5EF4-FFF2-40B4-BE49-F238E27FC236}">
              <a16:creationId xmlns:a16="http://schemas.microsoft.com/office/drawing/2014/main" id="{AA76518E-EE08-443A-B612-183E3974E06E}"/>
            </a:ext>
          </a:extLst>
        </xdr:cNvPr>
        <xdr:cNvCxnSpPr/>
      </xdr:nvCxnSpPr>
      <xdr:spPr>
        <a:xfrm flipV="1">
          <a:off x="20434300" y="1409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28" name="n_1aveValue【児童館】&#10;一人当たり面積">
          <a:extLst>
            <a:ext uri="{FF2B5EF4-FFF2-40B4-BE49-F238E27FC236}">
              <a16:creationId xmlns:a16="http://schemas.microsoft.com/office/drawing/2014/main" id="{CCA61699-59B2-4413-8957-9FEF8DF9C8BB}"/>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29" name="n_2aveValue【児童館】&#10;一人当たり面積">
          <a:extLst>
            <a:ext uri="{FF2B5EF4-FFF2-40B4-BE49-F238E27FC236}">
              <a16:creationId xmlns:a16="http://schemas.microsoft.com/office/drawing/2014/main" id="{1F2B28E3-63EE-4AD6-A950-D9676C9F5613}"/>
            </a:ext>
          </a:extLst>
        </xdr:cNvPr>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530" name="n_1mainValue【児童館】&#10;一人当たり面積">
          <a:extLst>
            <a:ext uri="{FF2B5EF4-FFF2-40B4-BE49-F238E27FC236}">
              <a16:creationId xmlns:a16="http://schemas.microsoft.com/office/drawing/2014/main" id="{E3BE25D6-69F2-4806-B718-AAAA1B51D371}"/>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156227</xdr:rowOff>
    </xdr:from>
    <xdr:ext cx="469744" cy="259045"/>
    <xdr:sp macro="" textlink="">
      <xdr:nvSpPr>
        <xdr:cNvPr id="531" name="n_2mainValue【児童館】&#10;一人当たり面積">
          <a:extLst>
            <a:ext uri="{FF2B5EF4-FFF2-40B4-BE49-F238E27FC236}">
              <a16:creationId xmlns:a16="http://schemas.microsoft.com/office/drawing/2014/main" id="{A168FE9A-3B7A-4D3C-93AD-ED47774DF800}"/>
            </a:ext>
          </a:extLst>
        </xdr:cNvPr>
        <xdr:cNvSpPr txBox="1"/>
      </xdr:nvSpPr>
      <xdr:spPr>
        <a:xfrm>
          <a:off x="20199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a:extLst>
            <a:ext uri="{FF2B5EF4-FFF2-40B4-BE49-F238E27FC236}">
              <a16:creationId xmlns:a16="http://schemas.microsoft.com/office/drawing/2014/main" id="{9F9DA080-3A58-428A-8CF2-5808214EB6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a:extLst>
            <a:ext uri="{FF2B5EF4-FFF2-40B4-BE49-F238E27FC236}">
              <a16:creationId xmlns:a16="http://schemas.microsoft.com/office/drawing/2014/main" id="{BE9AC9C9-538A-40E2-83A9-4D8A3851F1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a:extLst>
            <a:ext uri="{FF2B5EF4-FFF2-40B4-BE49-F238E27FC236}">
              <a16:creationId xmlns:a16="http://schemas.microsoft.com/office/drawing/2014/main" id="{CD4BA356-9944-4F71-A759-1FB3D3B1CF4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a:extLst>
            <a:ext uri="{FF2B5EF4-FFF2-40B4-BE49-F238E27FC236}">
              <a16:creationId xmlns:a16="http://schemas.microsoft.com/office/drawing/2014/main" id="{853D3C87-BE19-4F1A-9A96-348ADCFC36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a:extLst>
            <a:ext uri="{FF2B5EF4-FFF2-40B4-BE49-F238E27FC236}">
              <a16:creationId xmlns:a16="http://schemas.microsoft.com/office/drawing/2014/main" id="{60BC9437-A04B-481A-82E5-E341A4F923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a:extLst>
            <a:ext uri="{FF2B5EF4-FFF2-40B4-BE49-F238E27FC236}">
              <a16:creationId xmlns:a16="http://schemas.microsoft.com/office/drawing/2014/main" id="{5B1E5B0E-5953-4976-9210-019043C40FA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a:extLst>
            <a:ext uri="{FF2B5EF4-FFF2-40B4-BE49-F238E27FC236}">
              <a16:creationId xmlns:a16="http://schemas.microsoft.com/office/drawing/2014/main" id="{E0FD5E60-B5DD-4950-B52C-9389FD9E034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a:extLst>
            <a:ext uri="{FF2B5EF4-FFF2-40B4-BE49-F238E27FC236}">
              <a16:creationId xmlns:a16="http://schemas.microsoft.com/office/drawing/2014/main" id="{38ABFD2F-DEC5-45D8-8867-4B2E75365D7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a:extLst>
            <a:ext uri="{FF2B5EF4-FFF2-40B4-BE49-F238E27FC236}">
              <a16:creationId xmlns:a16="http://schemas.microsoft.com/office/drawing/2014/main" id="{E5A27750-3602-4113-825F-37189CB680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a:extLst>
            <a:ext uri="{FF2B5EF4-FFF2-40B4-BE49-F238E27FC236}">
              <a16:creationId xmlns:a16="http://schemas.microsoft.com/office/drawing/2014/main" id="{EBE60297-E2C8-46BD-9DF0-C4F56B96A1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2" name="テキスト ボックス 541">
          <a:extLst>
            <a:ext uri="{FF2B5EF4-FFF2-40B4-BE49-F238E27FC236}">
              <a16:creationId xmlns:a16="http://schemas.microsoft.com/office/drawing/2014/main" id="{622B4DD4-F166-4C94-B90A-A5E2D0FA1BE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43" name="直線コネクタ 542">
          <a:extLst>
            <a:ext uri="{FF2B5EF4-FFF2-40B4-BE49-F238E27FC236}">
              <a16:creationId xmlns:a16="http://schemas.microsoft.com/office/drawing/2014/main" id="{736A4A0B-7FD5-47E0-8F92-8CD421DA60CF}"/>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44" name="テキスト ボックス 543">
          <a:extLst>
            <a:ext uri="{FF2B5EF4-FFF2-40B4-BE49-F238E27FC236}">
              <a16:creationId xmlns:a16="http://schemas.microsoft.com/office/drawing/2014/main" id="{1A3D3752-3104-422F-B4CF-A534436CBC50}"/>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45" name="直線コネクタ 544">
          <a:extLst>
            <a:ext uri="{FF2B5EF4-FFF2-40B4-BE49-F238E27FC236}">
              <a16:creationId xmlns:a16="http://schemas.microsoft.com/office/drawing/2014/main" id="{0155379E-01C4-4C75-908C-7B272D0064CD}"/>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46" name="テキスト ボックス 545">
          <a:extLst>
            <a:ext uri="{FF2B5EF4-FFF2-40B4-BE49-F238E27FC236}">
              <a16:creationId xmlns:a16="http://schemas.microsoft.com/office/drawing/2014/main" id="{13A42C51-C50C-4CAD-9527-FCCAB38EF916}"/>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47" name="直線コネクタ 546">
          <a:extLst>
            <a:ext uri="{FF2B5EF4-FFF2-40B4-BE49-F238E27FC236}">
              <a16:creationId xmlns:a16="http://schemas.microsoft.com/office/drawing/2014/main" id="{6FDE41E6-E626-4CEA-9840-1B2F0E9A76C1}"/>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48" name="テキスト ボックス 547">
          <a:extLst>
            <a:ext uri="{FF2B5EF4-FFF2-40B4-BE49-F238E27FC236}">
              <a16:creationId xmlns:a16="http://schemas.microsoft.com/office/drawing/2014/main" id="{6CBE6DD9-7A86-435E-8341-F01C13E78BB3}"/>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a:extLst>
            <a:ext uri="{FF2B5EF4-FFF2-40B4-BE49-F238E27FC236}">
              <a16:creationId xmlns:a16="http://schemas.microsoft.com/office/drawing/2014/main" id="{ECB462C0-4073-4E12-97E7-276F827103B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CA319FB6-C16E-455A-AF47-3ABA91F0B82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51" name="直線コネクタ 550">
          <a:extLst>
            <a:ext uri="{FF2B5EF4-FFF2-40B4-BE49-F238E27FC236}">
              <a16:creationId xmlns:a16="http://schemas.microsoft.com/office/drawing/2014/main" id="{A38260F4-5D8A-4ACD-BF4C-A858547BB695}"/>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52" name="テキスト ボックス 551">
          <a:extLst>
            <a:ext uri="{FF2B5EF4-FFF2-40B4-BE49-F238E27FC236}">
              <a16:creationId xmlns:a16="http://schemas.microsoft.com/office/drawing/2014/main" id="{DE97EB81-463C-4F4E-91CC-F8E368656269}"/>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53" name="直線コネクタ 552">
          <a:extLst>
            <a:ext uri="{FF2B5EF4-FFF2-40B4-BE49-F238E27FC236}">
              <a16:creationId xmlns:a16="http://schemas.microsoft.com/office/drawing/2014/main" id="{2F4A70F3-C091-42C3-85E8-CB935A531607}"/>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54" name="テキスト ボックス 553">
          <a:extLst>
            <a:ext uri="{FF2B5EF4-FFF2-40B4-BE49-F238E27FC236}">
              <a16:creationId xmlns:a16="http://schemas.microsoft.com/office/drawing/2014/main" id="{7FBCA135-B091-4C08-8028-1EFF7BCF7FEE}"/>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55" name="直線コネクタ 554">
          <a:extLst>
            <a:ext uri="{FF2B5EF4-FFF2-40B4-BE49-F238E27FC236}">
              <a16:creationId xmlns:a16="http://schemas.microsoft.com/office/drawing/2014/main" id="{5701AAE5-936A-4A4B-83D5-7941A58E3483}"/>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556" name="テキスト ボックス 555">
          <a:extLst>
            <a:ext uri="{FF2B5EF4-FFF2-40B4-BE49-F238E27FC236}">
              <a16:creationId xmlns:a16="http://schemas.microsoft.com/office/drawing/2014/main" id="{B37F25F0-2D7E-4B03-81EF-3BFC3FC732A6}"/>
            </a:ext>
          </a:extLst>
        </xdr:cNvPr>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DBAE246B-3368-4AEA-B773-B1BC943691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a:extLst>
            <a:ext uri="{FF2B5EF4-FFF2-40B4-BE49-F238E27FC236}">
              <a16:creationId xmlns:a16="http://schemas.microsoft.com/office/drawing/2014/main" id="{07A910B8-0541-4BCA-A3CC-8D2DF18C83E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a:extLst>
            <a:ext uri="{FF2B5EF4-FFF2-40B4-BE49-F238E27FC236}">
              <a16:creationId xmlns:a16="http://schemas.microsoft.com/office/drawing/2014/main" id="{3FA8BAF0-FD76-43C0-B1CC-12F3AD8DB5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60" name="直線コネクタ 559">
          <a:extLst>
            <a:ext uri="{FF2B5EF4-FFF2-40B4-BE49-F238E27FC236}">
              <a16:creationId xmlns:a16="http://schemas.microsoft.com/office/drawing/2014/main" id="{1BEA467C-598E-47D1-BB4D-E6825A364C6D}"/>
            </a:ext>
          </a:extLst>
        </xdr:cNvPr>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61" name="【公民館】&#10;有形固定資産減価償却率最小値テキスト">
          <a:extLst>
            <a:ext uri="{FF2B5EF4-FFF2-40B4-BE49-F238E27FC236}">
              <a16:creationId xmlns:a16="http://schemas.microsoft.com/office/drawing/2014/main" id="{E5D956C2-63FA-4331-9989-43B7B9EE30C6}"/>
            </a:ext>
          </a:extLst>
        </xdr:cNvPr>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62" name="直線コネクタ 561">
          <a:extLst>
            <a:ext uri="{FF2B5EF4-FFF2-40B4-BE49-F238E27FC236}">
              <a16:creationId xmlns:a16="http://schemas.microsoft.com/office/drawing/2014/main" id="{B41F86FE-3123-4B8D-8B5D-B8A0E9915515}"/>
            </a:ext>
          </a:extLst>
        </xdr:cNvPr>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63" name="【公民館】&#10;有形固定資産減価償却率最大値テキスト">
          <a:extLst>
            <a:ext uri="{FF2B5EF4-FFF2-40B4-BE49-F238E27FC236}">
              <a16:creationId xmlns:a16="http://schemas.microsoft.com/office/drawing/2014/main" id="{8B4E1EC1-AF19-41F5-9E8B-23E64488458F}"/>
            </a:ext>
          </a:extLst>
        </xdr:cNvPr>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64" name="直線コネクタ 563">
          <a:extLst>
            <a:ext uri="{FF2B5EF4-FFF2-40B4-BE49-F238E27FC236}">
              <a16:creationId xmlns:a16="http://schemas.microsoft.com/office/drawing/2014/main" id="{80B08DFE-3530-48FC-B3DC-704C240BE688}"/>
            </a:ext>
          </a:extLst>
        </xdr:cNvPr>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65" name="【公民館】&#10;有形固定資産減価償却率平均値テキスト">
          <a:extLst>
            <a:ext uri="{FF2B5EF4-FFF2-40B4-BE49-F238E27FC236}">
              <a16:creationId xmlns:a16="http://schemas.microsoft.com/office/drawing/2014/main" id="{0474FE33-400B-4036-B12B-B1506751F4FE}"/>
            </a:ext>
          </a:extLst>
        </xdr:cNvPr>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66" name="フローチャート: 判断 565">
          <a:extLst>
            <a:ext uri="{FF2B5EF4-FFF2-40B4-BE49-F238E27FC236}">
              <a16:creationId xmlns:a16="http://schemas.microsoft.com/office/drawing/2014/main" id="{6CE7DD38-CE6F-4966-8F49-B7D6E701B277}"/>
            </a:ext>
          </a:extLst>
        </xdr:cNvPr>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67" name="フローチャート: 判断 566">
          <a:extLst>
            <a:ext uri="{FF2B5EF4-FFF2-40B4-BE49-F238E27FC236}">
              <a16:creationId xmlns:a16="http://schemas.microsoft.com/office/drawing/2014/main" id="{962E1FB5-CD0E-450C-A510-3F69217E63E6}"/>
            </a:ext>
          </a:extLst>
        </xdr:cNvPr>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19686</xdr:rowOff>
    </xdr:from>
    <xdr:to>
      <xdr:col>76</xdr:col>
      <xdr:colOff>165100</xdr:colOff>
      <xdr:row>105</xdr:row>
      <xdr:rowOff>121286</xdr:rowOff>
    </xdr:to>
    <xdr:sp macro="" textlink="">
      <xdr:nvSpPr>
        <xdr:cNvPr id="568" name="フローチャート: 判断 567">
          <a:extLst>
            <a:ext uri="{FF2B5EF4-FFF2-40B4-BE49-F238E27FC236}">
              <a16:creationId xmlns:a16="http://schemas.microsoft.com/office/drawing/2014/main" id="{E5D3DE62-7CCA-46A4-A35F-25B75EBCB38C}"/>
            </a:ext>
          </a:extLst>
        </xdr:cNvPr>
        <xdr:cNvSpPr/>
      </xdr:nvSpPr>
      <xdr:spPr>
        <a:xfrm>
          <a:off x="1454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C512AB5B-A830-41BF-A142-5243B1B5BE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C4F612CB-0A68-406F-B09B-F022B624A1E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A220A542-E1E3-4DA0-A3FE-AC0CD46E63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59EECB7F-99CC-4328-BF05-F231D68A1C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AEB8C373-3B73-40CF-AF4F-5945690F7E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79693</xdr:rowOff>
    </xdr:from>
    <xdr:to>
      <xdr:col>85</xdr:col>
      <xdr:colOff>177800</xdr:colOff>
      <xdr:row>103</xdr:row>
      <xdr:rowOff>9843</xdr:rowOff>
    </xdr:to>
    <xdr:sp macro="" textlink="">
      <xdr:nvSpPr>
        <xdr:cNvPr id="574" name="楕円 573">
          <a:extLst>
            <a:ext uri="{FF2B5EF4-FFF2-40B4-BE49-F238E27FC236}">
              <a16:creationId xmlns:a16="http://schemas.microsoft.com/office/drawing/2014/main" id="{80100E5E-C020-4DF5-90D6-9FF727E2DEC2}"/>
            </a:ext>
          </a:extLst>
        </xdr:cNvPr>
        <xdr:cNvSpPr/>
      </xdr:nvSpPr>
      <xdr:spPr>
        <a:xfrm>
          <a:off x="16268700" y="1756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102570</xdr:rowOff>
    </xdr:from>
    <xdr:ext cx="405111" cy="259045"/>
    <xdr:sp macro="" textlink="">
      <xdr:nvSpPr>
        <xdr:cNvPr id="575" name="【公民館】&#10;有形固定資産減価償却率該当値テキスト">
          <a:extLst>
            <a:ext uri="{FF2B5EF4-FFF2-40B4-BE49-F238E27FC236}">
              <a16:creationId xmlns:a16="http://schemas.microsoft.com/office/drawing/2014/main" id="{B28521D2-6DE1-417B-8E13-F098A1F0874B}"/>
            </a:ext>
          </a:extLst>
        </xdr:cNvPr>
        <xdr:cNvSpPr txBox="1"/>
      </xdr:nvSpPr>
      <xdr:spPr>
        <a:xfrm>
          <a:off x="16357600" y="17419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102552</xdr:rowOff>
    </xdr:from>
    <xdr:to>
      <xdr:col>81</xdr:col>
      <xdr:colOff>101600</xdr:colOff>
      <xdr:row>103</xdr:row>
      <xdr:rowOff>32702</xdr:rowOff>
    </xdr:to>
    <xdr:sp macro="" textlink="">
      <xdr:nvSpPr>
        <xdr:cNvPr id="576" name="楕円 575">
          <a:extLst>
            <a:ext uri="{FF2B5EF4-FFF2-40B4-BE49-F238E27FC236}">
              <a16:creationId xmlns:a16="http://schemas.microsoft.com/office/drawing/2014/main" id="{10E7401B-D542-42A6-B483-2DDF7FA1E02D}"/>
            </a:ext>
          </a:extLst>
        </xdr:cNvPr>
        <xdr:cNvSpPr/>
      </xdr:nvSpPr>
      <xdr:spPr>
        <a:xfrm>
          <a:off x="15430500" y="1759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130493</xdr:rowOff>
    </xdr:from>
    <xdr:to>
      <xdr:col>85</xdr:col>
      <xdr:colOff>127000</xdr:colOff>
      <xdr:row>102</xdr:row>
      <xdr:rowOff>153352</xdr:rowOff>
    </xdr:to>
    <xdr:cxnSp macro="">
      <xdr:nvCxnSpPr>
        <xdr:cNvPr id="577" name="直線コネクタ 576">
          <a:extLst>
            <a:ext uri="{FF2B5EF4-FFF2-40B4-BE49-F238E27FC236}">
              <a16:creationId xmlns:a16="http://schemas.microsoft.com/office/drawing/2014/main" id="{92954BE7-51B4-4579-A3B2-69C138088C6B}"/>
            </a:ext>
          </a:extLst>
        </xdr:cNvPr>
        <xdr:cNvCxnSpPr/>
      </xdr:nvCxnSpPr>
      <xdr:spPr>
        <a:xfrm flipV="1">
          <a:off x="15481300" y="1761839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136843</xdr:rowOff>
    </xdr:from>
    <xdr:to>
      <xdr:col>76</xdr:col>
      <xdr:colOff>165100</xdr:colOff>
      <xdr:row>103</xdr:row>
      <xdr:rowOff>66993</xdr:rowOff>
    </xdr:to>
    <xdr:sp macro="" textlink="">
      <xdr:nvSpPr>
        <xdr:cNvPr id="578" name="楕円 577">
          <a:extLst>
            <a:ext uri="{FF2B5EF4-FFF2-40B4-BE49-F238E27FC236}">
              <a16:creationId xmlns:a16="http://schemas.microsoft.com/office/drawing/2014/main" id="{4DC124D8-C8F8-445E-BB46-5E0AD6941158}"/>
            </a:ext>
          </a:extLst>
        </xdr:cNvPr>
        <xdr:cNvSpPr/>
      </xdr:nvSpPr>
      <xdr:spPr>
        <a:xfrm>
          <a:off x="14541500" y="176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153352</xdr:rowOff>
    </xdr:from>
    <xdr:to>
      <xdr:col>81</xdr:col>
      <xdr:colOff>50800</xdr:colOff>
      <xdr:row>103</xdr:row>
      <xdr:rowOff>16193</xdr:rowOff>
    </xdr:to>
    <xdr:cxnSp macro="">
      <xdr:nvCxnSpPr>
        <xdr:cNvPr id="579" name="直線コネクタ 578">
          <a:extLst>
            <a:ext uri="{FF2B5EF4-FFF2-40B4-BE49-F238E27FC236}">
              <a16:creationId xmlns:a16="http://schemas.microsoft.com/office/drawing/2014/main" id="{3D3EB3A0-365D-4BF8-9210-E86776EC96D6}"/>
            </a:ext>
          </a:extLst>
        </xdr:cNvPr>
        <xdr:cNvCxnSpPr/>
      </xdr:nvCxnSpPr>
      <xdr:spPr>
        <a:xfrm flipV="1">
          <a:off x="14592300" y="176412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580" name="n_1aveValue【公民館】&#10;有形固定資産減価償却率">
          <a:extLst>
            <a:ext uri="{FF2B5EF4-FFF2-40B4-BE49-F238E27FC236}">
              <a16:creationId xmlns:a16="http://schemas.microsoft.com/office/drawing/2014/main" id="{187A9A55-04AD-4887-9BB5-89773725C008}"/>
            </a:ext>
          </a:extLst>
        </xdr:cNvPr>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581" name="n_2aveValue【公民館】&#10;有形固定資産減価償却率">
          <a:extLst>
            <a:ext uri="{FF2B5EF4-FFF2-40B4-BE49-F238E27FC236}">
              <a16:creationId xmlns:a16="http://schemas.microsoft.com/office/drawing/2014/main" id="{6FEA5161-76FE-45F2-89D5-CC2A63CE998C}"/>
            </a:ext>
          </a:extLst>
        </xdr:cNvPr>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49229</xdr:rowOff>
    </xdr:from>
    <xdr:ext cx="405111" cy="259045"/>
    <xdr:sp macro="" textlink="">
      <xdr:nvSpPr>
        <xdr:cNvPr id="582" name="n_1mainValue【公民館】&#10;有形固定資産減価償却率">
          <a:extLst>
            <a:ext uri="{FF2B5EF4-FFF2-40B4-BE49-F238E27FC236}">
              <a16:creationId xmlns:a16="http://schemas.microsoft.com/office/drawing/2014/main" id="{7E77D232-8081-4A5D-A4B7-431E629C7BD1}"/>
            </a:ext>
          </a:extLst>
        </xdr:cNvPr>
        <xdr:cNvSpPr txBox="1"/>
      </xdr:nvSpPr>
      <xdr:spPr>
        <a:xfrm>
          <a:off x="15266044" y="1736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83520</xdr:rowOff>
    </xdr:from>
    <xdr:ext cx="405111" cy="259045"/>
    <xdr:sp macro="" textlink="">
      <xdr:nvSpPr>
        <xdr:cNvPr id="583" name="n_2mainValue【公民館】&#10;有形固定資産減価償却率">
          <a:extLst>
            <a:ext uri="{FF2B5EF4-FFF2-40B4-BE49-F238E27FC236}">
              <a16:creationId xmlns:a16="http://schemas.microsoft.com/office/drawing/2014/main" id="{D4A8F8A5-DCDB-4879-A17E-40CE768E1213}"/>
            </a:ext>
          </a:extLst>
        </xdr:cNvPr>
        <xdr:cNvSpPr txBox="1"/>
      </xdr:nvSpPr>
      <xdr:spPr>
        <a:xfrm>
          <a:off x="14389744" y="1739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a:extLst>
            <a:ext uri="{FF2B5EF4-FFF2-40B4-BE49-F238E27FC236}">
              <a16:creationId xmlns:a16="http://schemas.microsoft.com/office/drawing/2014/main" id="{D5B04079-8E2F-4343-B22F-FEFE509C4F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a:extLst>
            <a:ext uri="{FF2B5EF4-FFF2-40B4-BE49-F238E27FC236}">
              <a16:creationId xmlns:a16="http://schemas.microsoft.com/office/drawing/2014/main" id="{EF72D371-2936-4182-8F80-FB8C37911AF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a:extLst>
            <a:ext uri="{FF2B5EF4-FFF2-40B4-BE49-F238E27FC236}">
              <a16:creationId xmlns:a16="http://schemas.microsoft.com/office/drawing/2014/main" id="{F6BF0184-F8B5-4D30-B777-6CDACCEDB7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a:extLst>
            <a:ext uri="{FF2B5EF4-FFF2-40B4-BE49-F238E27FC236}">
              <a16:creationId xmlns:a16="http://schemas.microsoft.com/office/drawing/2014/main" id="{56FE0CAE-11BE-4F5F-8E76-5BA464AF8D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a:extLst>
            <a:ext uri="{FF2B5EF4-FFF2-40B4-BE49-F238E27FC236}">
              <a16:creationId xmlns:a16="http://schemas.microsoft.com/office/drawing/2014/main" id="{70114646-CABF-4C80-A574-FEF526EAECE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a:extLst>
            <a:ext uri="{FF2B5EF4-FFF2-40B4-BE49-F238E27FC236}">
              <a16:creationId xmlns:a16="http://schemas.microsoft.com/office/drawing/2014/main" id="{B5DD0EB7-2963-4BAA-B54D-622183C17B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a:extLst>
            <a:ext uri="{FF2B5EF4-FFF2-40B4-BE49-F238E27FC236}">
              <a16:creationId xmlns:a16="http://schemas.microsoft.com/office/drawing/2014/main" id="{E311C1B6-5C94-4621-A073-DDCA941BF9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a:extLst>
            <a:ext uri="{FF2B5EF4-FFF2-40B4-BE49-F238E27FC236}">
              <a16:creationId xmlns:a16="http://schemas.microsoft.com/office/drawing/2014/main" id="{71A3B8A2-AE7F-4E61-B635-0AE792BD1E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a:extLst>
            <a:ext uri="{FF2B5EF4-FFF2-40B4-BE49-F238E27FC236}">
              <a16:creationId xmlns:a16="http://schemas.microsoft.com/office/drawing/2014/main" id="{5E28D989-652A-4997-8B30-C8542E20DC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a:extLst>
            <a:ext uri="{FF2B5EF4-FFF2-40B4-BE49-F238E27FC236}">
              <a16:creationId xmlns:a16="http://schemas.microsoft.com/office/drawing/2014/main" id="{6EFAA3EF-2CA2-4342-8F26-9080B26CBC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a:extLst>
            <a:ext uri="{FF2B5EF4-FFF2-40B4-BE49-F238E27FC236}">
              <a16:creationId xmlns:a16="http://schemas.microsoft.com/office/drawing/2014/main" id="{F7735F07-0BF1-4020-B974-FA727D8D775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a:extLst>
            <a:ext uri="{FF2B5EF4-FFF2-40B4-BE49-F238E27FC236}">
              <a16:creationId xmlns:a16="http://schemas.microsoft.com/office/drawing/2014/main" id="{64C5F6D8-548E-4DDE-95F6-3B3A452B3B8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a:extLst>
            <a:ext uri="{FF2B5EF4-FFF2-40B4-BE49-F238E27FC236}">
              <a16:creationId xmlns:a16="http://schemas.microsoft.com/office/drawing/2014/main" id="{81BFEA03-B898-4E85-B060-88DBD642C10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a:extLst>
            <a:ext uri="{FF2B5EF4-FFF2-40B4-BE49-F238E27FC236}">
              <a16:creationId xmlns:a16="http://schemas.microsoft.com/office/drawing/2014/main" id="{415DDF34-472A-4A48-8498-7ED84FC4AB4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a:extLst>
            <a:ext uri="{FF2B5EF4-FFF2-40B4-BE49-F238E27FC236}">
              <a16:creationId xmlns:a16="http://schemas.microsoft.com/office/drawing/2014/main" id="{B89151CB-3482-46F6-B873-012A5A38E6E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a:extLst>
            <a:ext uri="{FF2B5EF4-FFF2-40B4-BE49-F238E27FC236}">
              <a16:creationId xmlns:a16="http://schemas.microsoft.com/office/drawing/2014/main" id="{A663DC47-6CE8-4F48-99F1-9401536E509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a:extLst>
            <a:ext uri="{FF2B5EF4-FFF2-40B4-BE49-F238E27FC236}">
              <a16:creationId xmlns:a16="http://schemas.microsoft.com/office/drawing/2014/main" id="{56BCB9B1-DE8C-40A7-B81A-AE5CBE92DC6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a:extLst>
            <a:ext uri="{FF2B5EF4-FFF2-40B4-BE49-F238E27FC236}">
              <a16:creationId xmlns:a16="http://schemas.microsoft.com/office/drawing/2014/main" id="{8C22E2C8-4C2D-404D-BABC-2C095E7B470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a:extLst>
            <a:ext uri="{FF2B5EF4-FFF2-40B4-BE49-F238E27FC236}">
              <a16:creationId xmlns:a16="http://schemas.microsoft.com/office/drawing/2014/main" id="{30B74D31-54C6-4768-A8B9-7153ED19981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a:extLst>
            <a:ext uri="{FF2B5EF4-FFF2-40B4-BE49-F238E27FC236}">
              <a16:creationId xmlns:a16="http://schemas.microsoft.com/office/drawing/2014/main" id="{BEE58E0A-02FA-4A2D-B5F6-5C9E5226D81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C298F321-BF9B-4497-9674-B3DFE751F3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DAC9D2CC-1AF0-4B96-BCAB-65AAC216126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a:extLst>
            <a:ext uri="{FF2B5EF4-FFF2-40B4-BE49-F238E27FC236}">
              <a16:creationId xmlns:a16="http://schemas.microsoft.com/office/drawing/2014/main" id="{F54678D5-65E3-435A-937B-47B3ADF992C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07" name="直線コネクタ 606">
          <a:extLst>
            <a:ext uri="{FF2B5EF4-FFF2-40B4-BE49-F238E27FC236}">
              <a16:creationId xmlns:a16="http://schemas.microsoft.com/office/drawing/2014/main" id="{28DED3A7-C4A7-4D4B-A55B-25EC05017C1B}"/>
            </a:ext>
          </a:extLst>
        </xdr:cNvPr>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08" name="【公民館】&#10;一人当たり面積最小値テキスト">
          <a:extLst>
            <a:ext uri="{FF2B5EF4-FFF2-40B4-BE49-F238E27FC236}">
              <a16:creationId xmlns:a16="http://schemas.microsoft.com/office/drawing/2014/main" id="{F6D0BE05-EE71-4A7A-8C08-C7BAF0B49AC7}"/>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09" name="直線コネクタ 608">
          <a:extLst>
            <a:ext uri="{FF2B5EF4-FFF2-40B4-BE49-F238E27FC236}">
              <a16:creationId xmlns:a16="http://schemas.microsoft.com/office/drawing/2014/main" id="{AA670916-7DD3-4F35-BED0-5935DD98FC89}"/>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10" name="【公民館】&#10;一人当たり面積最大値テキスト">
          <a:extLst>
            <a:ext uri="{FF2B5EF4-FFF2-40B4-BE49-F238E27FC236}">
              <a16:creationId xmlns:a16="http://schemas.microsoft.com/office/drawing/2014/main" id="{C26126B0-0816-4F73-B4E9-5DFB42323BC7}"/>
            </a:ext>
          </a:extLst>
        </xdr:cNvPr>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11" name="直線コネクタ 610">
          <a:extLst>
            <a:ext uri="{FF2B5EF4-FFF2-40B4-BE49-F238E27FC236}">
              <a16:creationId xmlns:a16="http://schemas.microsoft.com/office/drawing/2014/main" id="{7648AEEC-14F8-434D-99D8-C26A5343AC0B}"/>
            </a:ext>
          </a:extLst>
        </xdr:cNvPr>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12" name="【公民館】&#10;一人当たり面積平均値テキスト">
          <a:extLst>
            <a:ext uri="{FF2B5EF4-FFF2-40B4-BE49-F238E27FC236}">
              <a16:creationId xmlns:a16="http://schemas.microsoft.com/office/drawing/2014/main" id="{21FD4667-E4BC-4F06-A3F9-54D30B916F1F}"/>
            </a:ext>
          </a:extLst>
        </xdr:cNvPr>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13" name="フローチャート: 判断 612">
          <a:extLst>
            <a:ext uri="{FF2B5EF4-FFF2-40B4-BE49-F238E27FC236}">
              <a16:creationId xmlns:a16="http://schemas.microsoft.com/office/drawing/2014/main" id="{5F554130-F363-4516-9A1C-840BD7C3321C}"/>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14" name="フローチャート: 判断 613">
          <a:extLst>
            <a:ext uri="{FF2B5EF4-FFF2-40B4-BE49-F238E27FC236}">
              <a16:creationId xmlns:a16="http://schemas.microsoft.com/office/drawing/2014/main" id="{D947731F-405A-469B-91ED-AC01C8CC04EF}"/>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78739</xdr:rowOff>
    </xdr:from>
    <xdr:to>
      <xdr:col>107</xdr:col>
      <xdr:colOff>101600</xdr:colOff>
      <xdr:row>105</xdr:row>
      <xdr:rowOff>8889</xdr:rowOff>
    </xdr:to>
    <xdr:sp macro="" textlink="">
      <xdr:nvSpPr>
        <xdr:cNvPr id="615" name="フローチャート: 判断 614">
          <a:extLst>
            <a:ext uri="{FF2B5EF4-FFF2-40B4-BE49-F238E27FC236}">
              <a16:creationId xmlns:a16="http://schemas.microsoft.com/office/drawing/2014/main" id="{4A66364B-1340-4BAF-BC4C-0CBD07164B45}"/>
            </a:ext>
          </a:extLst>
        </xdr:cNvPr>
        <xdr:cNvSpPr/>
      </xdr:nvSpPr>
      <xdr:spPr>
        <a:xfrm>
          <a:off x="20383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F6EA22C0-7821-476C-8906-8F60927163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67F05758-8F6E-4183-A3E0-E1EDC3CF8E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D104DFE-DBD7-4C07-830B-960B2F4CE6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E1246F85-178D-462E-B241-A4D91FCDED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CDD346B2-DF99-4D52-9E47-54965A30F0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21" name="楕円 620">
          <a:extLst>
            <a:ext uri="{FF2B5EF4-FFF2-40B4-BE49-F238E27FC236}">
              <a16:creationId xmlns:a16="http://schemas.microsoft.com/office/drawing/2014/main" id="{FF615F56-F80B-448C-B5AE-A77BC219612E}"/>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622" name="【公民館】&#10;一人当たり面積該当値テキスト">
          <a:extLst>
            <a:ext uri="{FF2B5EF4-FFF2-40B4-BE49-F238E27FC236}">
              <a16:creationId xmlns:a16="http://schemas.microsoft.com/office/drawing/2014/main" id="{3AD8533B-4668-4F2D-A260-C934F6091539}"/>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623" name="楕円 622">
          <a:extLst>
            <a:ext uri="{FF2B5EF4-FFF2-40B4-BE49-F238E27FC236}">
              <a16:creationId xmlns:a16="http://schemas.microsoft.com/office/drawing/2014/main" id="{16ECC72D-9A22-4EBD-A985-63706D82C415}"/>
            </a:ext>
          </a:extLst>
        </xdr:cNvPr>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144780</xdr:rowOff>
    </xdr:to>
    <xdr:cxnSp macro="">
      <xdr:nvCxnSpPr>
        <xdr:cNvPr id="624" name="直線コネクタ 623">
          <a:extLst>
            <a:ext uri="{FF2B5EF4-FFF2-40B4-BE49-F238E27FC236}">
              <a16:creationId xmlns:a16="http://schemas.microsoft.com/office/drawing/2014/main" id="{40B17ED7-3BC2-4785-8392-34685B5B3EB2}"/>
            </a:ext>
          </a:extLst>
        </xdr:cNvPr>
        <xdr:cNvCxnSpPr/>
      </xdr:nvCxnSpPr>
      <xdr:spPr>
        <a:xfrm>
          <a:off x="21323300" y="18310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625" name="楕円 624">
          <a:extLst>
            <a:ext uri="{FF2B5EF4-FFF2-40B4-BE49-F238E27FC236}">
              <a16:creationId xmlns:a16="http://schemas.microsoft.com/office/drawing/2014/main" id="{E2040EBA-754C-4FF7-993B-22CA8BFD5CED}"/>
            </a:ext>
          </a:extLst>
        </xdr:cNvPr>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137161</xdr:rowOff>
    </xdr:to>
    <xdr:cxnSp macro="">
      <xdr:nvCxnSpPr>
        <xdr:cNvPr id="626" name="直線コネクタ 625">
          <a:extLst>
            <a:ext uri="{FF2B5EF4-FFF2-40B4-BE49-F238E27FC236}">
              <a16:creationId xmlns:a16="http://schemas.microsoft.com/office/drawing/2014/main" id="{151A8C28-3B71-465A-96CA-1CDD13E82FDD}"/>
            </a:ext>
          </a:extLst>
        </xdr:cNvPr>
        <xdr:cNvCxnSpPr/>
      </xdr:nvCxnSpPr>
      <xdr:spPr>
        <a:xfrm>
          <a:off x="20434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627" name="n_1aveValue【公民館】&#10;一人当たり面積">
          <a:extLst>
            <a:ext uri="{FF2B5EF4-FFF2-40B4-BE49-F238E27FC236}">
              <a16:creationId xmlns:a16="http://schemas.microsoft.com/office/drawing/2014/main" id="{BE7389FB-07E0-45A5-878A-35F4678BF155}"/>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25416</xdr:rowOff>
    </xdr:from>
    <xdr:ext cx="469744" cy="259045"/>
    <xdr:sp macro="" textlink="">
      <xdr:nvSpPr>
        <xdr:cNvPr id="628" name="n_2aveValue【公民館】&#10;一人当たり面積">
          <a:extLst>
            <a:ext uri="{FF2B5EF4-FFF2-40B4-BE49-F238E27FC236}">
              <a16:creationId xmlns:a16="http://schemas.microsoft.com/office/drawing/2014/main" id="{DA6EC390-47AE-41F6-8DAE-5F5C00C450C4}"/>
            </a:ext>
          </a:extLst>
        </xdr:cNvPr>
        <xdr:cNvSpPr txBox="1"/>
      </xdr:nvSpPr>
      <xdr:spPr>
        <a:xfrm>
          <a:off x="20199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629" name="n_1mainValue【公民館】&#10;一人当たり面積">
          <a:extLst>
            <a:ext uri="{FF2B5EF4-FFF2-40B4-BE49-F238E27FC236}">
              <a16:creationId xmlns:a16="http://schemas.microsoft.com/office/drawing/2014/main" id="{72638EE7-0CCE-4A7A-82C6-D382F534A60E}"/>
            </a:ext>
          </a:extLst>
        </xdr:cNvPr>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630" name="n_2mainValue【公民館】&#10;一人当たり面積">
          <a:extLst>
            <a:ext uri="{FF2B5EF4-FFF2-40B4-BE49-F238E27FC236}">
              <a16:creationId xmlns:a16="http://schemas.microsoft.com/office/drawing/2014/main" id="{3BF751CF-942D-4948-841D-4F85D382CDDF}"/>
            </a:ext>
          </a:extLst>
        </xdr:cNvPr>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11674BD5-4415-4E6E-A3E1-147427FD85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A9A94645-C0F8-4DD2-B0C3-3C0792F496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E4BC6BC0-B9F9-447F-957F-EF1CC0D680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類似団体と比較して有形固定資産減価償却率が高くなっている施設は，公営住宅，児童館，公民館であり，低くなっている施設は，道路，保育所，学校施設である。学校施設については，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年度に第三・第八・第九小学校のトイレ改造工事を行うなど毎年度計画的に老朽化対策に取り組んでおり，有形固定資産減価償却率も年々低下してきている。児童館及び公民館は，建設から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年を経過した施設もあり老朽化が進んでいるが，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年度は本多公民館の昇降機改修工事を実施するなど必要な対応を行っている。保育園については，老朽化した施設はあるものの，</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年度にほんだ保育園の民営化により減価償却率の高い資産がなくなったこと，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年度に恋ヶ窪保育園，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年度にひかり保育園の新園舎建設を行ったことなどにより，全体として有形固定資産減価償却率が類似団体平均より大幅に低くなっている。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64C2B2-19DE-47E0-98D8-69EDB719FA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2B0BDA-0849-4747-8B3A-3CCA07B336B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7691B5-90E4-49D6-9EFB-348296706FA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2AF6DB-0C53-4F64-8B41-E42BEFDC9F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90BE04-3EBC-4C0C-8D8D-223385EA0A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234A0B-1094-4768-906E-7C74D02A90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5BBA8D-AA8A-4D05-A49A-1EAC6E5B57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177213-D21E-48D7-B645-16A3C4B9AEF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BDAC58-545E-41AB-904F-B2C0B079D6A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B514CC-31F9-4AA0-922B-74572326B3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121,673
119,585
11.46
56,639,922
55,263,482
1,355,698
23,748,833
19,947,594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D21F28-D1AA-4841-9D3B-54944AD529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33630A-B472-4139-B1E6-526E3D1DA7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9CECB6B-A4C6-4249-9829-7B3B8848A4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4BC8EE-ACEA-45DF-AE1D-8FA62E0D04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F5CDBFA-9437-476F-8F8B-3EFCBE3FAC3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6FCF814-C193-4133-91EF-2DF4ECA13F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6F54B5-42BC-476A-85AD-FB5E3EAAF8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3F873E-E6E3-4EFA-9251-3704F93EEB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186643F-0917-4F2F-AA08-0541099A18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360CD4-DAE8-4F71-92BE-B0A6C4AB49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072751-7CC6-4283-A2CA-D23E6C9ACA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14860C5-2606-4B8D-B8F5-2FB307F27B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C26486-6FFD-489E-BC69-D097D286887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540D0B-0A99-43CA-B260-0FB4E5CC9D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F186D20-80B0-4706-B549-2DFC23AD042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621CBC-9454-4FC6-8E28-8FBAA8BDD5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9DFECE-2C2F-488F-BD4D-4493FB64C6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8D718B-5FC3-4E38-980B-B8D2B3CC8A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6DFA3DA-FC62-478F-B875-2662432D39E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B2FEBE0-8FD0-4A79-A1C6-D6DA94E4C56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DDE5BEA-0301-46BA-9B12-2B940524379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AFA7D94-342E-470B-AC00-259FE55A6F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855D681-1380-41B9-A089-132D7AF6F4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54FC4E7-7817-4823-B90C-27A30A6A32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AAE361A-3D94-47C3-8AD8-FF849FA9AB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86BD3E9-64A7-453A-B680-C291304DD1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9F32CA9-3068-43F8-A097-9852794D042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0913DFD-DB9D-43CB-8B00-22466E03824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26E19CD-1F31-4A46-9504-4C0193CE09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1C0F79C-7831-4657-AA27-1860F43AEA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3C2EA97E-ACA1-45DC-BBD1-F6C32705D6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D5542D8-7900-4A41-8361-FF41376199E3}"/>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4B906DA-3CCC-49D0-985B-8DC10E14702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DE2E3278-98CD-4BBB-BF8B-17E3F85427A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52A6F81-C630-438B-8930-13383C5F7B3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B5CC031-76A0-4DAB-84B0-34BD095C3F5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BCA9DE4-9411-405F-AB39-2F9C0462992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65800E3-24FE-45BB-8E9B-925BA40BA12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9458D89-784F-40E4-B4DD-537A95127AE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A3C8F20-8DF0-4C2E-B8ED-A7D8F490C9C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0C3AEB0-A199-47BE-AF88-5A602E8EEAE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6D16A91-4758-4C9F-9D9E-46388C24FD4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87760C7-9933-489B-970E-0B015BAAB0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2CEE6CE-7B47-4BCB-93E4-12EFC4F3951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1ABCD5C-478E-4D0D-BD82-6AE6AE5A1D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a:extLst>
            <a:ext uri="{FF2B5EF4-FFF2-40B4-BE49-F238E27FC236}">
              <a16:creationId xmlns:a16="http://schemas.microsoft.com/office/drawing/2014/main" id="{CD5FEB26-3046-4CC4-A3A0-B76498F53CF5}"/>
            </a:ext>
          </a:extLst>
        </xdr:cNvPr>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a:extLst>
            <a:ext uri="{FF2B5EF4-FFF2-40B4-BE49-F238E27FC236}">
              <a16:creationId xmlns:a16="http://schemas.microsoft.com/office/drawing/2014/main" id="{51727BA8-89E1-4DFD-82BA-DEFC49B021F4}"/>
            </a:ext>
          </a:extLst>
        </xdr:cNvPr>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a:extLst>
            <a:ext uri="{FF2B5EF4-FFF2-40B4-BE49-F238E27FC236}">
              <a16:creationId xmlns:a16="http://schemas.microsoft.com/office/drawing/2014/main" id="{0BE7E8ED-F5D9-40A6-B7BA-EE737CD56676}"/>
            </a:ext>
          </a:extLst>
        </xdr:cNvPr>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407EF4F5-3D59-4D97-90F9-15E4BBE10393}"/>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6F92E445-A178-49AA-9E30-2F1910016D3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a:extLst>
            <a:ext uri="{FF2B5EF4-FFF2-40B4-BE49-F238E27FC236}">
              <a16:creationId xmlns:a16="http://schemas.microsoft.com/office/drawing/2014/main" id="{794F9F6A-B53E-4B4E-9CF9-433802C4F8BE}"/>
            </a:ext>
          </a:extLst>
        </xdr:cNvPr>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a:extLst>
            <a:ext uri="{FF2B5EF4-FFF2-40B4-BE49-F238E27FC236}">
              <a16:creationId xmlns:a16="http://schemas.microsoft.com/office/drawing/2014/main" id="{DA80D09A-B767-4A20-A85C-EEA571E890BB}"/>
            </a:ext>
          </a:extLst>
        </xdr:cNvPr>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a:extLst>
            <a:ext uri="{FF2B5EF4-FFF2-40B4-BE49-F238E27FC236}">
              <a16:creationId xmlns:a16="http://schemas.microsoft.com/office/drawing/2014/main" id="{6627C7E7-69FC-4453-9F31-C38FDC23E42C}"/>
            </a:ext>
          </a:extLst>
        </xdr:cNvPr>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152763</xdr:rowOff>
    </xdr:from>
    <xdr:to>
      <xdr:col>15</xdr:col>
      <xdr:colOff>101600</xdr:colOff>
      <xdr:row>39</xdr:row>
      <xdr:rowOff>82913</xdr:rowOff>
    </xdr:to>
    <xdr:sp macro="" textlink="">
      <xdr:nvSpPr>
        <xdr:cNvPr id="65" name="フローチャート: 判断 64">
          <a:extLst>
            <a:ext uri="{FF2B5EF4-FFF2-40B4-BE49-F238E27FC236}">
              <a16:creationId xmlns:a16="http://schemas.microsoft.com/office/drawing/2014/main" id="{85D80E13-FB89-4F25-AF2E-F9F128ABE4F3}"/>
            </a:ext>
          </a:extLst>
        </xdr:cNvPr>
        <xdr:cNvSpPr/>
      </xdr:nvSpPr>
      <xdr:spPr>
        <a:xfrm>
          <a:off x="2857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8C2C79D-EC42-4DD6-A755-6058599A27B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BADEE2-9B25-4747-8635-4B27C05A4A8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C50C22D-819C-4D7C-AE5A-AB7668D0C4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9A13C7-5496-4AFB-878B-8CE3B60939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088DC0-105F-46CD-8A85-3450911623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58057</xdr:rowOff>
    </xdr:from>
    <xdr:to>
      <xdr:col>24</xdr:col>
      <xdr:colOff>114300</xdr:colOff>
      <xdr:row>35</xdr:row>
      <xdr:rowOff>159657</xdr:rowOff>
    </xdr:to>
    <xdr:sp macro="" textlink="">
      <xdr:nvSpPr>
        <xdr:cNvPr id="71" name="楕円 70">
          <a:extLst>
            <a:ext uri="{FF2B5EF4-FFF2-40B4-BE49-F238E27FC236}">
              <a16:creationId xmlns:a16="http://schemas.microsoft.com/office/drawing/2014/main" id="{F2A481EF-D675-4655-B038-582DCF1FD3DF}"/>
            </a:ext>
          </a:extLst>
        </xdr:cNvPr>
        <xdr:cNvSpPr/>
      </xdr:nvSpPr>
      <xdr:spPr>
        <a:xfrm>
          <a:off x="4584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80934</xdr:rowOff>
    </xdr:from>
    <xdr:ext cx="405111" cy="259045"/>
    <xdr:sp macro="" textlink="">
      <xdr:nvSpPr>
        <xdr:cNvPr id="72" name="【図書館】&#10;有形固定資産減価償却率該当値テキスト">
          <a:extLst>
            <a:ext uri="{FF2B5EF4-FFF2-40B4-BE49-F238E27FC236}">
              <a16:creationId xmlns:a16="http://schemas.microsoft.com/office/drawing/2014/main" id="{1C974326-1A1B-47E2-997A-9F58C145D529}"/>
            </a:ext>
          </a:extLst>
        </xdr:cNvPr>
        <xdr:cNvSpPr txBox="1"/>
      </xdr:nvSpPr>
      <xdr:spPr>
        <a:xfrm>
          <a:off x="4673600" y="59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90714</xdr:rowOff>
    </xdr:from>
    <xdr:to>
      <xdr:col>20</xdr:col>
      <xdr:colOff>38100</xdr:colOff>
      <xdr:row>36</xdr:row>
      <xdr:rowOff>20864</xdr:rowOff>
    </xdr:to>
    <xdr:sp macro="" textlink="">
      <xdr:nvSpPr>
        <xdr:cNvPr id="73" name="楕円 72">
          <a:extLst>
            <a:ext uri="{FF2B5EF4-FFF2-40B4-BE49-F238E27FC236}">
              <a16:creationId xmlns:a16="http://schemas.microsoft.com/office/drawing/2014/main" id="{10DFD3B3-6D5C-4E3F-98FE-B1680A00E259}"/>
            </a:ext>
          </a:extLst>
        </xdr:cNvPr>
        <xdr:cNvSpPr/>
      </xdr:nvSpPr>
      <xdr:spPr>
        <a:xfrm>
          <a:off x="3746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108857</xdr:rowOff>
    </xdr:from>
    <xdr:to>
      <xdr:col>24</xdr:col>
      <xdr:colOff>63500</xdr:colOff>
      <xdr:row>35</xdr:row>
      <xdr:rowOff>141514</xdr:rowOff>
    </xdr:to>
    <xdr:cxnSp macro="">
      <xdr:nvCxnSpPr>
        <xdr:cNvPr id="74" name="直線コネクタ 73">
          <a:extLst>
            <a:ext uri="{FF2B5EF4-FFF2-40B4-BE49-F238E27FC236}">
              <a16:creationId xmlns:a16="http://schemas.microsoft.com/office/drawing/2014/main" id="{16FA5FE6-7C9A-48A4-9DEB-5703B3597DA0}"/>
            </a:ext>
          </a:extLst>
        </xdr:cNvPr>
        <xdr:cNvCxnSpPr/>
      </xdr:nvCxnSpPr>
      <xdr:spPr>
        <a:xfrm flipV="1">
          <a:off x="3797300" y="61096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129903</xdr:rowOff>
    </xdr:from>
    <xdr:to>
      <xdr:col>15</xdr:col>
      <xdr:colOff>101600</xdr:colOff>
      <xdr:row>36</xdr:row>
      <xdr:rowOff>60053</xdr:rowOff>
    </xdr:to>
    <xdr:sp macro="" textlink="">
      <xdr:nvSpPr>
        <xdr:cNvPr id="75" name="楕円 74">
          <a:extLst>
            <a:ext uri="{FF2B5EF4-FFF2-40B4-BE49-F238E27FC236}">
              <a16:creationId xmlns:a16="http://schemas.microsoft.com/office/drawing/2014/main" id="{25D47C3F-3F5F-4834-A8E3-0E2036000362}"/>
            </a:ext>
          </a:extLst>
        </xdr:cNvPr>
        <xdr:cNvSpPr/>
      </xdr:nvSpPr>
      <xdr:spPr>
        <a:xfrm>
          <a:off x="2857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141514</xdr:rowOff>
    </xdr:from>
    <xdr:to>
      <xdr:col>19</xdr:col>
      <xdr:colOff>177800</xdr:colOff>
      <xdr:row>36</xdr:row>
      <xdr:rowOff>9253</xdr:rowOff>
    </xdr:to>
    <xdr:cxnSp macro="">
      <xdr:nvCxnSpPr>
        <xdr:cNvPr id="76" name="直線コネクタ 75">
          <a:extLst>
            <a:ext uri="{FF2B5EF4-FFF2-40B4-BE49-F238E27FC236}">
              <a16:creationId xmlns:a16="http://schemas.microsoft.com/office/drawing/2014/main" id="{D06B48F0-C90F-479F-B573-605DFF091CA5}"/>
            </a:ext>
          </a:extLst>
        </xdr:cNvPr>
        <xdr:cNvCxnSpPr/>
      </xdr:nvCxnSpPr>
      <xdr:spPr>
        <a:xfrm flipV="1">
          <a:off x="2908300" y="614226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85470</xdr:rowOff>
    </xdr:from>
    <xdr:ext cx="405111" cy="259045"/>
    <xdr:sp macro="" textlink="">
      <xdr:nvSpPr>
        <xdr:cNvPr id="77" name="n_1aveValue【図書館】&#10;有形固定資産減価償却率">
          <a:extLst>
            <a:ext uri="{FF2B5EF4-FFF2-40B4-BE49-F238E27FC236}">
              <a16:creationId xmlns:a16="http://schemas.microsoft.com/office/drawing/2014/main" id="{C54E294B-60CE-4280-8BBB-6C9919F76C8A}"/>
            </a:ext>
          </a:extLst>
        </xdr:cNvPr>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78" name="n_2aveValue【図書館】&#10;有形固定資産減価償却率">
          <a:extLst>
            <a:ext uri="{FF2B5EF4-FFF2-40B4-BE49-F238E27FC236}">
              <a16:creationId xmlns:a16="http://schemas.microsoft.com/office/drawing/2014/main" id="{E3FB60E0-705D-4C35-BA58-A1D2D86BE052}"/>
            </a:ext>
          </a:extLst>
        </xdr:cNvPr>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37391</xdr:rowOff>
    </xdr:from>
    <xdr:ext cx="405111" cy="259045"/>
    <xdr:sp macro="" textlink="">
      <xdr:nvSpPr>
        <xdr:cNvPr id="79" name="n_1mainValue【図書館】&#10;有形固定資産減価償却率">
          <a:extLst>
            <a:ext uri="{FF2B5EF4-FFF2-40B4-BE49-F238E27FC236}">
              <a16:creationId xmlns:a16="http://schemas.microsoft.com/office/drawing/2014/main" id="{733985CD-F616-4221-AFA3-3B9EE3ADB4FA}"/>
            </a:ext>
          </a:extLst>
        </xdr:cNvPr>
        <xdr:cNvSpPr txBox="1"/>
      </xdr:nvSpPr>
      <xdr:spPr>
        <a:xfrm>
          <a:off x="35820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76580</xdr:rowOff>
    </xdr:from>
    <xdr:ext cx="405111" cy="259045"/>
    <xdr:sp macro="" textlink="">
      <xdr:nvSpPr>
        <xdr:cNvPr id="80" name="n_2mainValue【図書館】&#10;有形固定資産減価償却率">
          <a:extLst>
            <a:ext uri="{FF2B5EF4-FFF2-40B4-BE49-F238E27FC236}">
              <a16:creationId xmlns:a16="http://schemas.microsoft.com/office/drawing/2014/main" id="{69845F33-45BD-4A30-9970-2CCB52553D89}"/>
            </a:ext>
          </a:extLst>
        </xdr:cNvPr>
        <xdr:cNvSpPr txBox="1"/>
      </xdr:nvSpPr>
      <xdr:spPr>
        <a:xfrm>
          <a:off x="2705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60C9C741-96FB-419D-8852-2AF12B8BB6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C1FF5823-7FA7-49BD-BB15-EDFCB86FBE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2EE80F6B-AF8B-4491-B043-BD67EE4868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7236C1DE-2B14-4973-AB59-97B8C2803A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6086D6C6-BD17-44FA-8801-E300A73627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B8AF5EF-7C9B-4F66-A39E-97D8206068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F89EEDCE-744A-4C58-94B3-1395FF624F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2410F11A-9FCA-4CFF-82CD-99EA4CC230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3FCA2BEF-601F-4360-A124-BC6C9094E97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F4A44B73-8487-4D85-A818-13A477C6AA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EED509C-73B0-4207-BECA-1D761A03391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EB0CE247-DEF0-47E3-A9D6-796E8981BAD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4FF747F7-3A53-4DDB-9AE7-5B052C5B1CA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B6463180-E551-43BB-BF03-8EF3D627A07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3E2037B3-17A6-45A8-B3BB-EBC00E793F2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A38B5937-1D58-4FA5-B4EC-89CE52B4DCD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09D3F63B-5B2D-45DA-8C57-6757FE97D6B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2B9937BD-CA4D-4E97-9CBE-69BF55E4798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8C543CF3-B9F5-4839-94C6-53996263C6A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F35A2407-2DC7-4C3C-A089-3D9087B4752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639B2FCD-6F8F-435C-BC82-E0BDACC6B1A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16C61604-51A1-4B7F-B85E-0003CB7ACF8D}"/>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DD50AC84-F567-432B-9F7B-BA168C1FCC0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FB7A4EBE-7326-4B23-B51F-710DBED2787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3ED2A07A-1F43-455D-A362-2C576F474C1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a:extLst>
            <a:ext uri="{FF2B5EF4-FFF2-40B4-BE49-F238E27FC236}">
              <a16:creationId xmlns:a16="http://schemas.microsoft.com/office/drawing/2014/main" id="{5878FB6C-3E99-41F7-8595-31222AF0E044}"/>
            </a:ext>
          </a:extLst>
        </xdr:cNvPr>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a:extLst>
            <a:ext uri="{FF2B5EF4-FFF2-40B4-BE49-F238E27FC236}">
              <a16:creationId xmlns:a16="http://schemas.microsoft.com/office/drawing/2014/main" id="{E495EFAF-976D-40E2-A2A4-B3F5DC383136}"/>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a:extLst>
            <a:ext uri="{FF2B5EF4-FFF2-40B4-BE49-F238E27FC236}">
              <a16:creationId xmlns:a16="http://schemas.microsoft.com/office/drawing/2014/main" id="{5DDE51AA-C0FF-496B-8917-919705CB7249}"/>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a:extLst>
            <a:ext uri="{FF2B5EF4-FFF2-40B4-BE49-F238E27FC236}">
              <a16:creationId xmlns:a16="http://schemas.microsoft.com/office/drawing/2014/main" id="{0FBBC526-2E0E-4907-BAC5-FEDA002962DC}"/>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a:extLst>
            <a:ext uri="{FF2B5EF4-FFF2-40B4-BE49-F238E27FC236}">
              <a16:creationId xmlns:a16="http://schemas.microsoft.com/office/drawing/2014/main" id="{C1722DBC-DD34-4882-89CC-496FADBF1996}"/>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a:extLst>
            <a:ext uri="{FF2B5EF4-FFF2-40B4-BE49-F238E27FC236}">
              <a16:creationId xmlns:a16="http://schemas.microsoft.com/office/drawing/2014/main" id="{38FA19A9-1A3D-481C-A8FB-9F3B29599962}"/>
            </a:ext>
          </a:extLst>
        </xdr:cNvPr>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a:extLst>
            <a:ext uri="{FF2B5EF4-FFF2-40B4-BE49-F238E27FC236}">
              <a16:creationId xmlns:a16="http://schemas.microsoft.com/office/drawing/2014/main" id="{BF9E7B49-5C97-41CA-9638-30BC24F03490}"/>
            </a:ext>
          </a:extLst>
        </xdr:cNvPr>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a:extLst>
            <a:ext uri="{FF2B5EF4-FFF2-40B4-BE49-F238E27FC236}">
              <a16:creationId xmlns:a16="http://schemas.microsoft.com/office/drawing/2014/main" id="{54D5A060-7667-4C98-8077-7201BAD64C5F}"/>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55335</xdr:rowOff>
    </xdr:from>
    <xdr:to>
      <xdr:col>46</xdr:col>
      <xdr:colOff>38100</xdr:colOff>
      <xdr:row>39</xdr:row>
      <xdr:rowOff>156935</xdr:rowOff>
    </xdr:to>
    <xdr:sp macro="" textlink="">
      <xdr:nvSpPr>
        <xdr:cNvPr id="114" name="フローチャート: 判断 113">
          <a:extLst>
            <a:ext uri="{FF2B5EF4-FFF2-40B4-BE49-F238E27FC236}">
              <a16:creationId xmlns:a16="http://schemas.microsoft.com/office/drawing/2014/main" id="{59F8EE56-8A73-4A5F-8DBC-2716BECF1AAC}"/>
            </a:ext>
          </a:extLst>
        </xdr:cNvPr>
        <xdr:cNvSpPr/>
      </xdr:nvSpPr>
      <xdr:spPr>
        <a:xfrm>
          <a:off x="8699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7AED207-DE80-4B3B-A872-EA00779F732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C58587E-3E22-4764-BA3D-770E92157E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0BEC8A9-DF54-4706-8E28-962A3AFE4DD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D00C61A-AC75-4708-9A70-673C8F61E1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3B34E84-4717-46F0-AA62-FC0A6F521F1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20" name="楕円 119">
          <a:extLst>
            <a:ext uri="{FF2B5EF4-FFF2-40B4-BE49-F238E27FC236}">
              <a16:creationId xmlns:a16="http://schemas.microsoft.com/office/drawing/2014/main" id="{1540B65F-B86F-46A7-B7A0-06497E6AF184}"/>
            </a:ext>
          </a:extLst>
        </xdr:cNvPr>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58255</xdr:rowOff>
    </xdr:from>
    <xdr:ext cx="469744" cy="259045"/>
    <xdr:sp macro="" textlink="">
      <xdr:nvSpPr>
        <xdr:cNvPr id="121" name="【図書館】&#10;一人当たり面積該当値テキスト">
          <a:extLst>
            <a:ext uri="{FF2B5EF4-FFF2-40B4-BE49-F238E27FC236}">
              <a16:creationId xmlns:a16="http://schemas.microsoft.com/office/drawing/2014/main" id="{E962BC0E-D7D2-44A2-BA97-A56CE757B507}"/>
            </a:ext>
          </a:extLst>
        </xdr:cNvPr>
        <xdr:cNvSpPr txBox="1"/>
      </xdr:nvSpPr>
      <xdr:spPr>
        <a:xfrm>
          <a:off x="10515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22" name="楕円 121">
          <a:extLst>
            <a:ext uri="{FF2B5EF4-FFF2-40B4-BE49-F238E27FC236}">
              <a16:creationId xmlns:a16="http://schemas.microsoft.com/office/drawing/2014/main" id="{4F08365C-949E-4A39-B34F-DF4BCCAF0F30}"/>
            </a:ext>
          </a:extLst>
        </xdr:cNvPr>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130628</xdr:rowOff>
    </xdr:to>
    <xdr:cxnSp macro="">
      <xdr:nvCxnSpPr>
        <xdr:cNvPr id="123" name="直線コネクタ 122">
          <a:extLst>
            <a:ext uri="{FF2B5EF4-FFF2-40B4-BE49-F238E27FC236}">
              <a16:creationId xmlns:a16="http://schemas.microsoft.com/office/drawing/2014/main" id="{CFA4A2E5-88B6-4701-A2E7-B005215B0BDE}"/>
            </a:ext>
          </a:extLst>
        </xdr:cNvPr>
        <xdr:cNvCxnSpPr/>
      </xdr:nvCxnSpPr>
      <xdr:spPr>
        <a:xfrm>
          <a:off x="9639300" y="6988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79828</xdr:rowOff>
    </xdr:from>
    <xdr:to>
      <xdr:col>46</xdr:col>
      <xdr:colOff>38100</xdr:colOff>
      <xdr:row>41</xdr:row>
      <xdr:rowOff>9978</xdr:rowOff>
    </xdr:to>
    <xdr:sp macro="" textlink="">
      <xdr:nvSpPr>
        <xdr:cNvPr id="124" name="楕円 123">
          <a:extLst>
            <a:ext uri="{FF2B5EF4-FFF2-40B4-BE49-F238E27FC236}">
              <a16:creationId xmlns:a16="http://schemas.microsoft.com/office/drawing/2014/main" id="{DA32363A-1AAD-45C7-B312-D845CF816EED}"/>
            </a:ext>
          </a:extLst>
        </xdr:cNvPr>
        <xdr:cNvSpPr/>
      </xdr:nvSpPr>
      <xdr:spPr>
        <a:xfrm>
          <a:off x="8699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130628</xdr:rowOff>
    </xdr:to>
    <xdr:cxnSp macro="">
      <xdr:nvCxnSpPr>
        <xdr:cNvPr id="125" name="直線コネクタ 124">
          <a:extLst>
            <a:ext uri="{FF2B5EF4-FFF2-40B4-BE49-F238E27FC236}">
              <a16:creationId xmlns:a16="http://schemas.microsoft.com/office/drawing/2014/main" id="{84B8CF98-BF13-4541-8B51-524224BDFAC0}"/>
            </a:ext>
          </a:extLst>
        </xdr:cNvPr>
        <xdr:cNvCxnSpPr/>
      </xdr:nvCxnSpPr>
      <xdr:spPr>
        <a:xfrm>
          <a:off x="8750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26" name="n_1aveValue【図書館】&#10;一人当たり面積">
          <a:extLst>
            <a:ext uri="{FF2B5EF4-FFF2-40B4-BE49-F238E27FC236}">
              <a16:creationId xmlns:a16="http://schemas.microsoft.com/office/drawing/2014/main" id="{79B49BEA-9EEB-4958-AD98-A3A7F7810468}"/>
            </a:ext>
          </a:extLst>
        </xdr:cNvPr>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2012</xdr:rowOff>
    </xdr:from>
    <xdr:ext cx="469744" cy="259045"/>
    <xdr:sp macro="" textlink="">
      <xdr:nvSpPr>
        <xdr:cNvPr id="127" name="n_2aveValue【図書館】&#10;一人当たり面積">
          <a:extLst>
            <a:ext uri="{FF2B5EF4-FFF2-40B4-BE49-F238E27FC236}">
              <a16:creationId xmlns:a16="http://schemas.microsoft.com/office/drawing/2014/main" id="{8234B2DF-BDFE-4793-855E-883FC9B6720D}"/>
            </a:ext>
          </a:extLst>
        </xdr:cNvPr>
        <xdr:cNvSpPr txBox="1"/>
      </xdr:nvSpPr>
      <xdr:spPr>
        <a:xfrm>
          <a:off x="8515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28" name="n_1mainValue【図書館】&#10;一人当たり面積">
          <a:extLst>
            <a:ext uri="{FF2B5EF4-FFF2-40B4-BE49-F238E27FC236}">
              <a16:creationId xmlns:a16="http://schemas.microsoft.com/office/drawing/2014/main" id="{6C052B7E-D993-4187-9210-84B9276C8DE4}"/>
            </a:ext>
          </a:extLst>
        </xdr:cNvPr>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xdr:rowOff>
    </xdr:from>
    <xdr:ext cx="469744" cy="259045"/>
    <xdr:sp macro="" textlink="">
      <xdr:nvSpPr>
        <xdr:cNvPr id="129" name="n_2mainValue【図書館】&#10;一人当たり面積">
          <a:extLst>
            <a:ext uri="{FF2B5EF4-FFF2-40B4-BE49-F238E27FC236}">
              <a16:creationId xmlns:a16="http://schemas.microsoft.com/office/drawing/2014/main" id="{55D19918-B356-4CFB-BB5E-87E5363DB62E}"/>
            </a:ext>
          </a:extLst>
        </xdr:cNvPr>
        <xdr:cNvSpPr txBox="1"/>
      </xdr:nvSpPr>
      <xdr:spPr>
        <a:xfrm>
          <a:off x="8515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D0BEFAD-56EA-431C-8B8B-1A7BA7B6A09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27C7AC5A-496F-4784-AA53-92EADB2D5A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CDA8266D-4B03-4B22-B083-65EBB0E33C1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AD71608E-C2E5-4F30-86FD-1283E369CB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43EF3F64-1CDE-4E88-ACE0-540A45F7C3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73A84C77-62C5-45EC-9C4D-0774CF0F99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90856759-FAB5-4C04-8CB1-2E1DF8130C3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349FDF84-B06C-4CE5-9CFC-6871A55B513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62E82358-DD70-472E-B79E-F699DE56CD3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EE554B11-E6F1-4D56-B5D4-745DF8220B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AA9157A4-DDF6-400F-B005-C139F7C12CD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E94106F4-A50E-45AB-970C-10B504FC7AC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2E1EE165-E804-4CBE-83DB-97F29C7AB4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F24E71E-EC71-427A-B00A-54D2900B728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50E747C2-03D0-4242-BFFE-08FD6E197D5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38DE2EFD-D134-4DAA-B331-25906920312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B4704E0A-6B47-4E19-A434-63C0E71926A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E2084AFA-6966-4AF1-9987-0C3BC76704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ED82CDC5-A55B-4487-9424-F2A2F57DDA4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241A620E-AC84-4FCB-8640-FAC8A36660A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E9BA7285-59FC-4748-8F39-0906846ACA3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81872956-CEDD-4EF7-A5E7-FE03CEE38FB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62DF798-2525-432C-AD91-0504023BF5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4BB32B4B-0390-48E9-9412-B190B9FC295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id="{7A6F51B4-65A0-4AFD-AD91-573B00123B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a:extLst>
            <a:ext uri="{FF2B5EF4-FFF2-40B4-BE49-F238E27FC236}">
              <a16:creationId xmlns:a16="http://schemas.microsoft.com/office/drawing/2014/main" id="{89A30B9E-1885-449A-A007-DAEC91695381}"/>
            </a:ext>
          </a:extLst>
        </xdr:cNvPr>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a:extLst>
            <a:ext uri="{FF2B5EF4-FFF2-40B4-BE49-F238E27FC236}">
              <a16:creationId xmlns:a16="http://schemas.microsoft.com/office/drawing/2014/main" id="{814DF30D-664A-4857-8E04-A522EBAB2518}"/>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a:extLst>
            <a:ext uri="{FF2B5EF4-FFF2-40B4-BE49-F238E27FC236}">
              <a16:creationId xmlns:a16="http://schemas.microsoft.com/office/drawing/2014/main" id="{8E9136D3-CD59-4C6D-A0FE-D8AA1A593DF8}"/>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a:extLst>
            <a:ext uri="{FF2B5EF4-FFF2-40B4-BE49-F238E27FC236}">
              <a16:creationId xmlns:a16="http://schemas.microsoft.com/office/drawing/2014/main" id="{58EFE914-11B8-4C04-9743-E79E47A0233C}"/>
            </a:ext>
          </a:extLst>
        </xdr:cNvPr>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a:extLst>
            <a:ext uri="{FF2B5EF4-FFF2-40B4-BE49-F238E27FC236}">
              <a16:creationId xmlns:a16="http://schemas.microsoft.com/office/drawing/2014/main" id="{B7558CAD-1596-485F-B67B-4D090C88841D}"/>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id="{8BF862AF-1362-4666-B06D-DF68F83244ED}"/>
            </a:ext>
          </a:extLst>
        </xdr:cNvPr>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a:extLst>
            <a:ext uri="{FF2B5EF4-FFF2-40B4-BE49-F238E27FC236}">
              <a16:creationId xmlns:a16="http://schemas.microsoft.com/office/drawing/2014/main" id="{AB6997F5-79C4-4BDB-9947-4022BE929966}"/>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a:extLst>
            <a:ext uri="{FF2B5EF4-FFF2-40B4-BE49-F238E27FC236}">
              <a16:creationId xmlns:a16="http://schemas.microsoft.com/office/drawing/2014/main" id="{8BA7942E-3385-48DC-A681-FCC11CA28EDE}"/>
            </a:ext>
          </a:extLst>
        </xdr:cNvPr>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150041</xdr:rowOff>
    </xdr:from>
    <xdr:to>
      <xdr:col>15</xdr:col>
      <xdr:colOff>101600</xdr:colOff>
      <xdr:row>59</xdr:row>
      <xdr:rowOff>80191</xdr:rowOff>
    </xdr:to>
    <xdr:sp macro="" textlink="">
      <xdr:nvSpPr>
        <xdr:cNvPr id="163" name="フローチャート: 判断 162">
          <a:extLst>
            <a:ext uri="{FF2B5EF4-FFF2-40B4-BE49-F238E27FC236}">
              <a16:creationId xmlns:a16="http://schemas.microsoft.com/office/drawing/2014/main" id="{22EE636C-D384-45DE-AE3A-4CD505915221}"/>
            </a:ext>
          </a:extLst>
        </xdr:cNvPr>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2E9CE76-D120-43C0-BF2A-438E1B2FB2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FAB7084-73D8-4023-8B9F-99795DCBE6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A60B25F-B23B-4D39-AEFC-777B6C68D9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9EBA657-E85C-4524-80D3-46F2A03A34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F21CD98-FCBD-4BCA-B735-BE169C7963F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168003</xdr:rowOff>
    </xdr:from>
    <xdr:to>
      <xdr:col>24</xdr:col>
      <xdr:colOff>114300</xdr:colOff>
      <xdr:row>58</xdr:row>
      <xdr:rowOff>98153</xdr:rowOff>
    </xdr:to>
    <xdr:sp macro="" textlink="">
      <xdr:nvSpPr>
        <xdr:cNvPr id="169" name="楕円 168">
          <a:extLst>
            <a:ext uri="{FF2B5EF4-FFF2-40B4-BE49-F238E27FC236}">
              <a16:creationId xmlns:a16="http://schemas.microsoft.com/office/drawing/2014/main" id="{6B4D86C5-27C7-442B-8414-012E6C6679EF}"/>
            </a:ext>
          </a:extLst>
        </xdr:cNvPr>
        <xdr:cNvSpPr/>
      </xdr:nvSpPr>
      <xdr:spPr>
        <a:xfrm>
          <a:off x="45847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19430</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2040A85A-5A3B-42B7-8F2E-0322F2A888FC}"/>
            </a:ext>
          </a:extLst>
        </xdr:cNvPr>
        <xdr:cNvSpPr txBox="1"/>
      </xdr:nvSpPr>
      <xdr:spPr>
        <a:xfrm>
          <a:off x="4673600" y="979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32476</xdr:rowOff>
    </xdr:from>
    <xdr:to>
      <xdr:col>20</xdr:col>
      <xdr:colOff>38100</xdr:colOff>
      <xdr:row>58</xdr:row>
      <xdr:rowOff>134076</xdr:rowOff>
    </xdr:to>
    <xdr:sp macro="" textlink="">
      <xdr:nvSpPr>
        <xdr:cNvPr id="171" name="楕円 170">
          <a:extLst>
            <a:ext uri="{FF2B5EF4-FFF2-40B4-BE49-F238E27FC236}">
              <a16:creationId xmlns:a16="http://schemas.microsoft.com/office/drawing/2014/main" id="{9C17C3E7-2734-49B9-A8C3-E0CE23EC2AD3}"/>
            </a:ext>
          </a:extLst>
        </xdr:cNvPr>
        <xdr:cNvSpPr/>
      </xdr:nvSpPr>
      <xdr:spPr>
        <a:xfrm>
          <a:off x="3746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47353</xdr:rowOff>
    </xdr:from>
    <xdr:to>
      <xdr:col>24</xdr:col>
      <xdr:colOff>63500</xdr:colOff>
      <xdr:row>58</xdr:row>
      <xdr:rowOff>83276</xdr:rowOff>
    </xdr:to>
    <xdr:cxnSp macro="">
      <xdr:nvCxnSpPr>
        <xdr:cNvPr id="172" name="直線コネクタ 171">
          <a:extLst>
            <a:ext uri="{FF2B5EF4-FFF2-40B4-BE49-F238E27FC236}">
              <a16:creationId xmlns:a16="http://schemas.microsoft.com/office/drawing/2014/main" id="{4038D0A9-1C6E-414E-8338-BA418656D849}"/>
            </a:ext>
          </a:extLst>
        </xdr:cNvPr>
        <xdr:cNvCxnSpPr/>
      </xdr:nvCxnSpPr>
      <xdr:spPr>
        <a:xfrm flipV="1">
          <a:off x="3797300" y="99914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73" name="楕円 172">
          <a:extLst>
            <a:ext uri="{FF2B5EF4-FFF2-40B4-BE49-F238E27FC236}">
              <a16:creationId xmlns:a16="http://schemas.microsoft.com/office/drawing/2014/main" id="{F6E2E1FA-71BA-4903-98F1-FFAA182B9D5C}"/>
            </a:ext>
          </a:extLst>
        </xdr:cNvPr>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83276</xdr:rowOff>
    </xdr:from>
    <xdr:to>
      <xdr:col>19</xdr:col>
      <xdr:colOff>177800</xdr:colOff>
      <xdr:row>58</xdr:row>
      <xdr:rowOff>114300</xdr:rowOff>
    </xdr:to>
    <xdr:cxnSp macro="">
      <xdr:nvCxnSpPr>
        <xdr:cNvPr id="174" name="直線コネクタ 173">
          <a:extLst>
            <a:ext uri="{FF2B5EF4-FFF2-40B4-BE49-F238E27FC236}">
              <a16:creationId xmlns:a16="http://schemas.microsoft.com/office/drawing/2014/main" id="{FC8BA216-18C7-4720-A4D5-5B2ADE80A297}"/>
            </a:ext>
          </a:extLst>
        </xdr:cNvPr>
        <xdr:cNvCxnSpPr/>
      </xdr:nvCxnSpPr>
      <xdr:spPr>
        <a:xfrm flipV="1">
          <a:off x="2908300" y="100273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95811</xdr:rowOff>
    </xdr:from>
    <xdr:ext cx="405111" cy="259045"/>
    <xdr:sp macro="" textlink="">
      <xdr:nvSpPr>
        <xdr:cNvPr id="175" name="n_1aveValue【体育館・プール】&#10;有形固定資産減価償却率">
          <a:extLst>
            <a:ext uri="{FF2B5EF4-FFF2-40B4-BE49-F238E27FC236}">
              <a16:creationId xmlns:a16="http://schemas.microsoft.com/office/drawing/2014/main" id="{B2845268-7E23-4289-B3D1-FE5402F4281F}"/>
            </a:ext>
          </a:extLst>
        </xdr:cNvPr>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71318</xdr:rowOff>
    </xdr:from>
    <xdr:ext cx="405111" cy="259045"/>
    <xdr:sp macro="" textlink="">
      <xdr:nvSpPr>
        <xdr:cNvPr id="176" name="n_2aveValue【体育館・プール】&#10;有形固定資産減価償却率">
          <a:extLst>
            <a:ext uri="{FF2B5EF4-FFF2-40B4-BE49-F238E27FC236}">
              <a16:creationId xmlns:a16="http://schemas.microsoft.com/office/drawing/2014/main" id="{616C888C-50B1-4937-BC17-09EAD6BE4A63}"/>
            </a:ext>
          </a:extLst>
        </xdr:cNvPr>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150603</xdr:rowOff>
    </xdr:from>
    <xdr:ext cx="405111" cy="259045"/>
    <xdr:sp macro="" textlink="">
      <xdr:nvSpPr>
        <xdr:cNvPr id="177" name="n_1mainValue【体育館・プール】&#10;有形固定資産減価償却率">
          <a:extLst>
            <a:ext uri="{FF2B5EF4-FFF2-40B4-BE49-F238E27FC236}">
              <a16:creationId xmlns:a16="http://schemas.microsoft.com/office/drawing/2014/main" id="{33DD3647-7716-4B45-AEC9-7B9C701DC479}"/>
            </a:ext>
          </a:extLst>
        </xdr:cNvPr>
        <xdr:cNvSpPr txBox="1"/>
      </xdr:nvSpPr>
      <xdr:spPr>
        <a:xfrm>
          <a:off x="35820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78" name="n_2mainValue【体育館・プール】&#10;有形固定資産減価償却率">
          <a:extLst>
            <a:ext uri="{FF2B5EF4-FFF2-40B4-BE49-F238E27FC236}">
              <a16:creationId xmlns:a16="http://schemas.microsoft.com/office/drawing/2014/main" id="{2C366E74-3B79-4EFB-A823-C8991DA6A003}"/>
            </a:ext>
          </a:extLst>
        </xdr:cNvPr>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99154FDF-2B8F-475C-898A-766EE7B8400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5540DDC5-81A4-425E-9F32-244F88CEB25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257A6EA5-F3B9-490A-8F19-FD8D4D279D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B9D2943A-B5CF-4DA0-A5A0-C99383A2C1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5225A72B-C15E-481E-AA6E-B7FE06EAEC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A956A0-FA28-4992-A9D9-13ECC6EC5D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5052C4FB-0374-45A2-8FB4-ECC7CEDB8F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A0A1EE46-1633-4F0A-A35E-E277F96BCC9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134B7D0D-1CF3-4923-9F2B-B73736184D4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124D9F0B-EC15-40B9-A55F-A42CD96DE3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a:extLst>
            <a:ext uri="{FF2B5EF4-FFF2-40B4-BE49-F238E27FC236}">
              <a16:creationId xmlns:a16="http://schemas.microsoft.com/office/drawing/2014/main" id="{DED42443-08B9-481C-954B-AD83EFB3A11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a:extLst>
            <a:ext uri="{FF2B5EF4-FFF2-40B4-BE49-F238E27FC236}">
              <a16:creationId xmlns:a16="http://schemas.microsoft.com/office/drawing/2014/main" id="{E4217770-7DD0-4667-81A4-209C5BB845B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a:extLst>
            <a:ext uri="{FF2B5EF4-FFF2-40B4-BE49-F238E27FC236}">
              <a16:creationId xmlns:a16="http://schemas.microsoft.com/office/drawing/2014/main" id="{13BEABBF-37A9-411C-9694-AD5B3643407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a:extLst>
            <a:ext uri="{FF2B5EF4-FFF2-40B4-BE49-F238E27FC236}">
              <a16:creationId xmlns:a16="http://schemas.microsoft.com/office/drawing/2014/main" id="{9FDE90EC-0CF8-4075-A153-7FB44F38177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a:extLst>
            <a:ext uri="{FF2B5EF4-FFF2-40B4-BE49-F238E27FC236}">
              <a16:creationId xmlns:a16="http://schemas.microsoft.com/office/drawing/2014/main" id="{2CC38C31-FEDD-4D16-9DAD-98E24540D65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a:extLst>
            <a:ext uri="{FF2B5EF4-FFF2-40B4-BE49-F238E27FC236}">
              <a16:creationId xmlns:a16="http://schemas.microsoft.com/office/drawing/2014/main" id="{127C9ACA-7D97-4D50-AEFE-166D5005F436}"/>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a:extLst>
            <a:ext uri="{FF2B5EF4-FFF2-40B4-BE49-F238E27FC236}">
              <a16:creationId xmlns:a16="http://schemas.microsoft.com/office/drawing/2014/main" id="{0923E36C-DC9B-43CA-96BC-719A76731E4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a:extLst>
            <a:ext uri="{FF2B5EF4-FFF2-40B4-BE49-F238E27FC236}">
              <a16:creationId xmlns:a16="http://schemas.microsoft.com/office/drawing/2014/main" id="{C19FFE12-74CB-411A-A570-E3D8CC19A89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644EE213-C14D-4A96-A421-686D81D8E3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B3B1D585-41B5-48DD-90F1-AA6BB860938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C4D659B8-5499-467C-8EA0-43DC90082C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a:extLst>
            <a:ext uri="{FF2B5EF4-FFF2-40B4-BE49-F238E27FC236}">
              <a16:creationId xmlns:a16="http://schemas.microsoft.com/office/drawing/2014/main" id="{CAF8090B-39BA-41DF-BE15-C5DE78EA3DC1}"/>
            </a:ext>
          </a:extLst>
        </xdr:cNvPr>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a:extLst>
            <a:ext uri="{FF2B5EF4-FFF2-40B4-BE49-F238E27FC236}">
              <a16:creationId xmlns:a16="http://schemas.microsoft.com/office/drawing/2014/main" id="{B811DAC5-1EDC-4BA1-B791-1CCB8D17CDDF}"/>
            </a:ext>
          </a:extLst>
        </xdr:cNvPr>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a:extLst>
            <a:ext uri="{FF2B5EF4-FFF2-40B4-BE49-F238E27FC236}">
              <a16:creationId xmlns:a16="http://schemas.microsoft.com/office/drawing/2014/main" id="{D44BA717-AF5E-4182-80D9-3C1D4824C9AA}"/>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a:extLst>
            <a:ext uri="{FF2B5EF4-FFF2-40B4-BE49-F238E27FC236}">
              <a16:creationId xmlns:a16="http://schemas.microsoft.com/office/drawing/2014/main" id="{811D9BCD-B7DD-48D4-B785-CE559D0E4BE4}"/>
            </a:ext>
          </a:extLst>
        </xdr:cNvPr>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a:extLst>
            <a:ext uri="{FF2B5EF4-FFF2-40B4-BE49-F238E27FC236}">
              <a16:creationId xmlns:a16="http://schemas.microsoft.com/office/drawing/2014/main" id="{067211B1-A785-4995-A42E-B39805334F55}"/>
            </a:ext>
          </a:extLst>
        </xdr:cNvPr>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145813</xdr:rowOff>
    </xdr:from>
    <xdr:ext cx="469744" cy="259045"/>
    <xdr:sp macro="" textlink="">
      <xdr:nvSpPr>
        <xdr:cNvPr id="205" name="【体育館・プール】&#10;一人当たり面積平均値テキスト">
          <a:extLst>
            <a:ext uri="{FF2B5EF4-FFF2-40B4-BE49-F238E27FC236}">
              <a16:creationId xmlns:a16="http://schemas.microsoft.com/office/drawing/2014/main" id="{99ACC733-F969-4F10-9317-2C2C44A0FB74}"/>
            </a:ext>
          </a:extLst>
        </xdr:cNvPr>
        <xdr:cNvSpPr txBox="1"/>
      </xdr:nvSpPr>
      <xdr:spPr>
        <a:xfrm>
          <a:off x="10515600" y="1026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a:extLst>
            <a:ext uri="{FF2B5EF4-FFF2-40B4-BE49-F238E27FC236}">
              <a16:creationId xmlns:a16="http://schemas.microsoft.com/office/drawing/2014/main" id="{24E5D258-C468-4963-A721-2224D204FAE4}"/>
            </a:ext>
          </a:extLst>
        </xdr:cNvPr>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a:extLst>
            <a:ext uri="{FF2B5EF4-FFF2-40B4-BE49-F238E27FC236}">
              <a16:creationId xmlns:a16="http://schemas.microsoft.com/office/drawing/2014/main" id="{ED1A61CF-A54A-477F-9B40-5A97F22BD2B1}"/>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148082</xdr:rowOff>
    </xdr:from>
    <xdr:to>
      <xdr:col>46</xdr:col>
      <xdr:colOff>38100</xdr:colOff>
      <xdr:row>60</xdr:row>
      <xdr:rowOff>78232</xdr:rowOff>
    </xdr:to>
    <xdr:sp macro="" textlink="">
      <xdr:nvSpPr>
        <xdr:cNvPr id="208" name="フローチャート: 判断 207">
          <a:extLst>
            <a:ext uri="{FF2B5EF4-FFF2-40B4-BE49-F238E27FC236}">
              <a16:creationId xmlns:a16="http://schemas.microsoft.com/office/drawing/2014/main" id="{217A9D5E-B339-4C6D-A873-A7B3B64A8E9B}"/>
            </a:ext>
          </a:extLst>
        </xdr:cNvPr>
        <xdr:cNvSpPr/>
      </xdr:nvSpPr>
      <xdr:spPr>
        <a:xfrm>
          <a:off x="8699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528D0440-5A93-4D0F-B4C7-131DEE51EF2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9490F87D-5356-46EE-8406-E1A008DD2E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37ABB373-B5A2-4E1B-9627-7B69D237BA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F327162-9B54-4821-B262-F29120A5F1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958BDEC0-8383-437B-A025-123B9F85845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xdr:rowOff>
    </xdr:from>
    <xdr:to>
      <xdr:col>55</xdr:col>
      <xdr:colOff>50800</xdr:colOff>
      <xdr:row>62</xdr:row>
      <xdr:rowOff>114808</xdr:rowOff>
    </xdr:to>
    <xdr:sp macro="" textlink="">
      <xdr:nvSpPr>
        <xdr:cNvPr id="214" name="楕円 213">
          <a:extLst>
            <a:ext uri="{FF2B5EF4-FFF2-40B4-BE49-F238E27FC236}">
              <a16:creationId xmlns:a16="http://schemas.microsoft.com/office/drawing/2014/main" id="{FD9A793E-4FC6-400C-8B2A-0D7054E89273}"/>
            </a:ext>
          </a:extLst>
        </xdr:cNvPr>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163085</xdr:rowOff>
    </xdr:from>
    <xdr:ext cx="469744" cy="259045"/>
    <xdr:sp macro="" textlink="">
      <xdr:nvSpPr>
        <xdr:cNvPr id="215" name="【体育館・プール】&#10;一人当たり面積該当値テキスト">
          <a:extLst>
            <a:ext uri="{FF2B5EF4-FFF2-40B4-BE49-F238E27FC236}">
              <a16:creationId xmlns:a16="http://schemas.microsoft.com/office/drawing/2014/main" id="{C4830406-21F0-42AA-85E5-D311D26D2F1C}"/>
            </a:ext>
          </a:extLst>
        </xdr:cNvPr>
        <xdr:cNvSpPr txBox="1"/>
      </xdr:nvSpPr>
      <xdr:spPr>
        <a:xfrm>
          <a:off x="105156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xdr:rowOff>
    </xdr:from>
    <xdr:to>
      <xdr:col>50</xdr:col>
      <xdr:colOff>165100</xdr:colOff>
      <xdr:row>62</xdr:row>
      <xdr:rowOff>110236</xdr:rowOff>
    </xdr:to>
    <xdr:sp macro="" textlink="">
      <xdr:nvSpPr>
        <xdr:cNvPr id="216" name="楕円 215">
          <a:extLst>
            <a:ext uri="{FF2B5EF4-FFF2-40B4-BE49-F238E27FC236}">
              <a16:creationId xmlns:a16="http://schemas.microsoft.com/office/drawing/2014/main" id="{ACD7B3EE-FE99-49AC-BDB4-C917FC996963}"/>
            </a:ext>
          </a:extLst>
        </xdr:cNvPr>
        <xdr:cNvSpPr/>
      </xdr:nvSpPr>
      <xdr:spPr>
        <a:xfrm>
          <a:off x="9588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59436</xdr:rowOff>
    </xdr:from>
    <xdr:to>
      <xdr:col>55</xdr:col>
      <xdr:colOff>0</xdr:colOff>
      <xdr:row>62</xdr:row>
      <xdr:rowOff>64008</xdr:rowOff>
    </xdr:to>
    <xdr:cxnSp macro="">
      <xdr:nvCxnSpPr>
        <xdr:cNvPr id="217" name="直線コネクタ 216">
          <a:extLst>
            <a:ext uri="{FF2B5EF4-FFF2-40B4-BE49-F238E27FC236}">
              <a16:creationId xmlns:a16="http://schemas.microsoft.com/office/drawing/2014/main" id="{849A8AE9-4F3E-4B0E-839A-27F03DC429C2}"/>
            </a:ext>
          </a:extLst>
        </xdr:cNvPr>
        <xdr:cNvCxnSpPr/>
      </xdr:nvCxnSpPr>
      <xdr:spPr>
        <a:xfrm>
          <a:off x="9639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18" name="楕円 217">
          <a:extLst>
            <a:ext uri="{FF2B5EF4-FFF2-40B4-BE49-F238E27FC236}">
              <a16:creationId xmlns:a16="http://schemas.microsoft.com/office/drawing/2014/main" id="{DD3C11EA-03D7-418B-B613-EA39C3A7981C}"/>
            </a:ext>
          </a:extLst>
        </xdr:cNvPr>
        <xdr:cNvSpPr/>
      </xdr:nvSpPr>
      <xdr:spPr>
        <a:xfrm>
          <a:off x="8699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59436</xdr:rowOff>
    </xdr:from>
    <xdr:to>
      <xdr:col>50</xdr:col>
      <xdr:colOff>114300</xdr:colOff>
      <xdr:row>62</xdr:row>
      <xdr:rowOff>86868</xdr:rowOff>
    </xdr:to>
    <xdr:cxnSp macro="">
      <xdr:nvCxnSpPr>
        <xdr:cNvPr id="219" name="直線コネクタ 218">
          <a:extLst>
            <a:ext uri="{FF2B5EF4-FFF2-40B4-BE49-F238E27FC236}">
              <a16:creationId xmlns:a16="http://schemas.microsoft.com/office/drawing/2014/main" id="{100481BD-C789-46C1-BF98-A0FA750D70C4}"/>
            </a:ext>
          </a:extLst>
        </xdr:cNvPr>
        <xdr:cNvCxnSpPr/>
      </xdr:nvCxnSpPr>
      <xdr:spPr>
        <a:xfrm flipV="1">
          <a:off x="8750300" y="10689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20" name="n_1aveValue【体育館・プール】&#10;一人当たり面積">
          <a:extLst>
            <a:ext uri="{FF2B5EF4-FFF2-40B4-BE49-F238E27FC236}">
              <a16:creationId xmlns:a16="http://schemas.microsoft.com/office/drawing/2014/main" id="{1C345342-6DEC-435A-86AC-2875D8EB0098}"/>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94759</xdr:rowOff>
    </xdr:from>
    <xdr:ext cx="469744" cy="259045"/>
    <xdr:sp macro="" textlink="">
      <xdr:nvSpPr>
        <xdr:cNvPr id="221" name="n_2aveValue【体育館・プール】&#10;一人当たり面積">
          <a:extLst>
            <a:ext uri="{FF2B5EF4-FFF2-40B4-BE49-F238E27FC236}">
              <a16:creationId xmlns:a16="http://schemas.microsoft.com/office/drawing/2014/main" id="{A30A82DF-7682-43B6-A6D2-50C62DAEA7C3}"/>
            </a:ext>
          </a:extLst>
        </xdr:cNvPr>
        <xdr:cNvSpPr txBox="1"/>
      </xdr:nvSpPr>
      <xdr:spPr>
        <a:xfrm>
          <a:off x="8515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101363</xdr:rowOff>
    </xdr:from>
    <xdr:ext cx="469744" cy="259045"/>
    <xdr:sp macro="" textlink="">
      <xdr:nvSpPr>
        <xdr:cNvPr id="222" name="n_1mainValue【体育館・プール】&#10;一人当たり面積">
          <a:extLst>
            <a:ext uri="{FF2B5EF4-FFF2-40B4-BE49-F238E27FC236}">
              <a16:creationId xmlns:a16="http://schemas.microsoft.com/office/drawing/2014/main" id="{5A5A149A-05D8-4B77-B378-6A38239E08D3}"/>
            </a:ext>
          </a:extLst>
        </xdr:cNvPr>
        <xdr:cNvSpPr txBox="1"/>
      </xdr:nvSpPr>
      <xdr:spPr>
        <a:xfrm>
          <a:off x="9391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23" name="n_2mainValue【体育館・プール】&#10;一人当たり面積">
          <a:extLst>
            <a:ext uri="{FF2B5EF4-FFF2-40B4-BE49-F238E27FC236}">
              <a16:creationId xmlns:a16="http://schemas.microsoft.com/office/drawing/2014/main" id="{BB64BC26-2DCC-4D0E-9EE5-93AFB8AFE812}"/>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D20D4040-C5E4-4175-9511-A4DEE952279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AD36AC57-6962-4464-9E76-ED9FB2B048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56075FE-2BF1-4CE6-B11F-5A7CED47AB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A1A39922-5CB1-40E2-B0F9-3EEC7BA7F63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B9F26C79-8C2C-4AF4-BBA6-69D53AFA39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2C35BF77-22FB-4B44-A464-BEFC8D3DE0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F31BB973-4277-4740-9473-75B78BD031C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936FB7B5-8DCD-4ED8-A48B-018FA650DB7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BE70EC12-2829-452F-93FE-4C89332D0AB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D0BC009F-E4EE-44AB-A3CF-43D3A1A1D68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a16="http://schemas.microsoft.com/office/drawing/2014/main" id="{06B38872-D001-49FD-81B7-4D9BC2DCBD0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a:extLst>
            <a:ext uri="{FF2B5EF4-FFF2-40B4-BE49-F238E27FC236}">
              <a16:creationId xmlns:a16="http://schemas.microsoft.com/office/drawing/2014/main" id="{A59AD81F-DD6A-4312-8783-6A8FD956171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a:extLst>
            <a:ext uri="{FF2B5EF4-FFF2-40B4-BE49-F238E27FC236}">
              <a16:creationId xmlns:a16="http://schemas.microsoft.com/office/drawing/2014/main" id="{84D4AACF-1384-4FEA-A860-A5D6F9CD73F2}"/>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a:extLst>
            <a:ext uri="{FF2B5EF4-FFF2-40B4-BE49-F238E27FC236}">
              <a16:creationId xmlns:a16="http://schemas.microsoft.com/office/drawing/2014/main" id="{CFA91FCF-1560-4D8D-81D9-B9FBF12F9D6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a:extLst>
            <a:ext uri="{FF2B5EF4-FFF2-40B4-BE49-F238E27FC236}">
              <a16:creationId xmlns:a16="http://schemas.microsoft.com/office/drawing/2014/main" id="{27C38E60-A61B-4CFA-911D-03F9D1154F9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a:extLst>
            <a:ext uri="{FF2B5EF4-FFF2-40B4-BE49-F238E27FC236}">
              <a16:creationId xmlns:a16="http://schemas.microsoft.com/office/drawing/2014/main" id="{8C3409D2-3DFE-46C0-B39A-865AFB7037B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a:extLst>
            <a:ext uri="{FF2B5EF4-FFF2-40B4-BE49-F238E27FC236}">
              <a16:creationId xmlns:a16="http://schemas.microsoft.com/office/drawing/2014/main" id="{D0437F2D-7FC1-49BE-8114-DFEE8124796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a:extLst>
            <a:ext uri="{FF2B5EF4-FFF2-40B4-BE49-F238E27FC236}">
              <a16:creationId xmlns:a16="http://schemas.microsoft.com/office/drawing/2014/main" id="{B7C49D98-3E0A-40D7-9044-2F48DF82E0C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a:extLst>
            <a:ext uri="{FF2B5EF4-FFF2-40B4-BE49-F238E27FC236}">
              <a16:creationId xmlns:a16="http://schemas.microsoft.com/office/drawing/2014/main" id="{4CD289E6-57D9-4D1B-9489-9B191619187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a:extLst>
            <a:ext uri="{FF2B5EF4-FFF2-40B4-BE49-F238E27FC236}">
              <a16:creationId xmlns:a16="http://schemas.microsoft.com/office/drawing/2014/main" id="{402ED8FA-AA75-472C-94CD-0BAB786FE71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a:extLst>
            <a:ext uri="{FF2B5EF4-FFF2-40B4-BE49-F238E27FC236}">
              <a16:creationId xmlns:a16="http://schemas.microsoft.com/office/drawing/2014/main" id="{D9CFAEAF-3BEA-4BAA-A60D-28251344399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a:extLst>
            <a:ext uri="{FF2B5EF4-FFF2-40B4-BE49-F238E27FC236}">
              <a16:creationId xmlns:a16="http://schemas.microsoft.com/office/drawing/2014/main" id="{3323B7DA-E5DF-40EB-A867-EB572BCF070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a:extLst>
            <a:ext uri="{FF2B5EF4-FFF2-40B4-BE49-F238E27FC236}">
              <a16:creationId xmlns:a16="http://schemas.microsoft.com/office/drawing/2014/main" id="{D0C447DF-167E-4949-9C69-487552AAACFF}"/>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44A1F91B-0E4C-4B11-B360-815EB8265C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a:extLst>
            <a:ext uri="{FF2B5EF4-FFF2-40B4-BE49-F238E27FC236}">
              <a16:creationId xmlns:a16="http://schemas.microsoft.com/office/drawing/2014/main" id="{53FEC8B0-F445-41FB-A76C-BF51F33A86A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a:extLst>
            <a:ext uri="{FF2B5EF4-FFF2-40B4-BE49-F238E27FC236}">
              <a16:creationId xmlns:a16="http://schemas.microsoft.com/office/drawing/2014/main" id="{10637B84-25E7-4789-AA14-D3D41B4D32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a:extLst>
            <a:ext uri="{FF2B5EF4-FFF2-40B4-BE49-F238E27FC236}">
              <a16:creationId xmlns:a16="http://schemas.microsoft.com/office/drawing/2014/main" id="{714124C9-31A0-43CC-B42A-F7F7DBB9D13B}"/>
            </a:ext>
          </a:extLst>
        </xdr:cNvPr>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a:extLst>
            <a:ext uri="{FF2B5EF4-FFF2-40B4-BE49-F238E27FC236}">
              <a16:creationId xmlns:a16="http://schemas.microsoft.com/office/drawing/2014/main" id="{34696FE2-9ED4-46EC-9C83-38CD0AF0D2C9}"/>
            </a:ext>
          </a:extLst>
        </xdr:cNvPr>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a:extLst>
            <a:ext uri="{FF2B5EF4-FFF2-40B4-BE49-F238E27FC236}">
              <a16:creationId xmlns:a16="http://schemas.microsoft.com/office/drawing/2014/main" id="{7DCBDF68-829C-42D7-841D-FE65F7FAD5D6}"/>
            </a:ext>
          </a:extLst>
        </xdr:cNvPr>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a:extLst>
            <a:ext uri="{FF2B5EF4-FFF2-40B4-BE49-F238E27FC236}">
              <a16:creationId xmlns:a16="http://schemas.microsoft.com/office/drawing/2014/main" id="{EDB3C811-510D-45AA-AD95-6A0AA06C932A}"/>
            </a:ext>
          </a:extLst>
        </xdr:cNvPr>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a:extLst>
            <a:ext uri="{FF2B5EF4-FFF2-40B4-BE49-F238E27FC236}">
              <a16:creationId xmlns:a16="http://schemas.microsoft.com/office/drawing/2014/main" id="{87B635C3-2638-49D4-8741-B325E0B387AC}"/>
            </a:ext>
          </a:extLst>
        </xdr:cNvPr>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55" name="【福祉施設】&#10;有形固定資産減価償却率平均値テキスト">
          <a:extLst>
            <a:ext uri="{FF2B5EF4-FFF2-40B4-BE49-F238E27FC236}">
              <a16:creationId xmlns:a16="http://schemas.microsoft.com/office/drawing/2014/main" id="{2AF8EAE7-0364-4247-9BBE-5BC7A5C39B52}"/>
            </a:ext>
          </a:extLst>
        </xdr:cNvPr>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a:extLst>
            <a:ext uri="{FF2B5EF4-FFF2-40B4-BE49-F238E27FC236}">
              <a16:creationId xmlns:a16="http://schemas.microsoft.com/office/drawing/2014/main" id="{A2ACB577-D0A7-4543-9FBD-39C7BBCAC656}"/>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a:extLst>
            <a:ext uri="{FF2B5EF4-FFF2-40B4-BE49-F238E27FC236}">
              <a16:creationId xmlns:a16="http://schemas.microsoft.com/office/drawing/2014/main" id="{31A246E3-C4A9-41F0-BFFF-B82CE8620199}"/>
            </a:ext>
          </a:extLst>
        </xdr:cNvPr>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57513</xdr:rowOff>
    </xdr:from>
    <xdr:to>
      <xdr:col>15</xdr:col>
      <xdr:colOff>101600</xdr:colOff>
      <xdr:row>83</xdr:row>
      <xdr:rowOff>159113</xdr:rowOff>
    </xdr:to>
    <xdr:sp macro="" textlink="">
      <xdr:nvSpPr>
        <xdr:cNvPr id="258" name="フローチャート: 判断 257">
          <a:extLst>
            <a:ext uri="{FF2B5EF4-FFF2-40B4-BE49-F238E27FC236}">
              <a16:creationId xmlns:a16="http://schemas.microsoft.com/office/drawing/2014/main" id="{D19F258F-0055-49D7-8528-E9C63405EEF3}"/>
            </a:ext>
          </a:extLst>
        </xdr:cNvPr>
        <xdr:cNvSpPr/>
      </xdr:nvSpPr>
      <xdr:spPr>
        <a:xfrm>
          <a:off x="2857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CA87EF0-FFDB-4F04-B3BC-BFED2383C3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B31A24B-6415-4BEB-8DC9-8148969ACE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B8FD73C-89EE-465F-B3BB-581D46D2A3E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2F8902F-1A33-4340-8B15-79DD4BADA2C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6451CB5D-7B0F-4145-8C15-6F9504F425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104866</xdr:rowOff>
    </xdr:from>
    <xdr:to>
      <xdr:col>24</xdr:col>
      <xdr:colOff>114300</xdr:colOff>
      <xdr:row>85</xdr:row>
      <xdr:rowOff>35016</xdr:rowOff>
    </xdr:to>
    <xdr:sp macro="" textlink="">
      <xdr:nvSpPr>
        <xdr:cNvPr id="264" name="楕円 263">
          <a:extLst>
            <a:ext uri="{FF2B5EF4-FFF2-40B4-BE49-F238E27FC236}">
              <a16:creationId xmlns:a16="http://schemas.microsoft.com/office/drawing/2014/main" id="{105AF2C7-ADDD-41A3-AD93-C38F032EFE4A}"/>
            </a:ext>
          </a:extLst>
        </xdr:cNvPr>
        <xdr:cNvSpPr/>
      </xdr:nvSpPr>
      <xdr:spPr>
        <a:xfrm>
          <a:off x="4584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83293</xdr:rowOff>
    </xdr:from>
    <xdr:ext cx="405111" cy="259045"/>
    <xdr:sp macro="" textlink="">
      <xdr:nvSpPr>
        <xdr:cNvPr id="265" name="【福祉施設】&#10;有形固定資産減価償却率該当値テキスト">
          <a:extLst>
            <a:ext uri="{FF2B5EF4-FFF2-40B4-BE49-F238E27FC236}">
              <a16:creationId xmlns:a16="http://schemas.microsoft.com/office/drawing/2014/main" id="{755CE5C1-C95C-431D-905D-E1E469C81111}"/>
            </a:ext>
          </a:extLst>
        </xdr:cNvPr>
        <xdr:cNvSpPr txBox="1"/>
      </xdr:nvSpPr>
      <xdr:spPr>
        <a:xfrm>
          <a:off x="4673600"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1995</xdr:rowOff>
    </xdr:from>
    <xdr:to>
      <xdr:col>20</xdr:col>
      <xdr:colOff>38100</xdr:colOff>
      <xdr:row>85</xdr:row>
      <xdr:rowOff>103595</xdr:rowOff>
    </xdr:to>
    <xdr:sp macro="" textlink="">
      <xdr:nvSpPr>
        <xdr:cNvPr id="266" name="楕円 265">
          <a:extLst>
            <a:ext uri="{FF2B5EF4-FFF2-40B4-BE49-F238E27FC236}">
              <a16:creationId xmlns:a16="http://schemas.microsoft.com/office/drawing/2014/main" id="{3F202B22-E9BA-4021-BFAD-10008483D3F8}"/>
            </a:ext>
          </a:extLst>
        </xdr:cNvPr>
        <xdr:cNvSpPr/>
      </xdr:nvSpPr>
      <xdr:spPr>
        <a:xfrm>
          <a:off x="3746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155666</xdr:rowOff>
    </xdr:from>
    <xdr:to>
      <xdr:col>24</xdr:col>
      <xdr:colOff>63500</xdr:colOff>
      <xdr:row>85</xdr:row>
      <xdr:rowOff>52795</xdr:rowOff>
    </xdr:to>
    <xdr:cxnSp macro="">
      <xdr:nvCxnSpPr>
        <xdr:cNvPr id="267" name="直線コネクタ 266">
          <a:extLst>
            <a:ext uri="{FF2B5EF4-FFF2-40B4-BE49-F238E27FC236}">
              <a16:creationId xmlns:a16="http://schemas.microsoft.com/office/drawing/2014/main" id="{6D6E2822-615A-449B-87F2-0813E8B77D56}"/>
            </a:ext>
          </a:extLst>
        </xdr:cNvPr>
        <xdr:cNvCxnSpPr/>
      </xdr:nvCxnSpPr>
      <xdr:spPr>
        <a:xfrm flipV="1">
          <a:off x="3797300" y="1455746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96701</xdr:rowOff>
    </xdr:from>
    <xdr:to>
      <xdr:col>15</xdr:col>
      <xdr:colOff>101600</xdr:colOff>
      <xdr:row>86</xdr:row>
      <xdr:rowOff>26851</xdr:rowOff>
    </xdr:to>
    <xdr:sp macro="" textlink="">
      <xdr:nvSpPr>
        <xdr:cNvPr id="268" name="楕円 267">
          <a:extLst>
            <a:ext uri="{FF2B5EF4-FFF2-40B4-BE49-F238E27FC236}">
              <a16:creationId xmlns:a16="http://schemas.microsoft.com/office/drawing/2014/main" id="{19BE01A8-CF5D-4758-8FDC-9E1560D97051}"/>
            </a:ext>
          </a:extLst>
        </xdr:cNvPr>
        <xdr:cNvSpPr/>
      </xdr:nvSpPr>
      <xdr:spPr>
        <a:xfrm>
          <a:off x="2857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52795</xdr:rowOff>
    </xdr:from>
    <xdr:to>
      <xdr:col>19</xdr:col>
      <xdr:colOff>177800</xdr:colOff>
      <xdr:row>85</xdr:row>
      <xdr:rowOff>147501</xdr:rowOff>
    </xdr:to>
    <xdr:cxnSp macro="">
      <xdr:nvCxnSpPr>
        <xdr:cNvPr id="269" name="直線コネクタ 268">
          <a:extLst>
            <a:ext uri="{FF2B5EF4-FFF2-40B4-BE49-F238E27FC236}">
              <a16:creationId xmlns:a16="http://schemas.microsoft.com/office/drawing/2014/main" id="{69C21C72-8718-46CA-BBB0-BFFE5C285E7F}"/>
            </a:ext>
          </a:extLst>
        </xdr:cNvPr>
        <xdr:cNvCxnSpPr/>
      </xdr:nvCxnSpPr>
      <xdr:spPr>
        <a:xfrm flipV="1">
          <a:off x="2908300" y="1462604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70" name="n_1aveValue【福祉施設】&#10;有形固定資産減価償却率">
          <a:extLst>
            <a:ext uri="{FF2B5EF4-FFF2-40B4-BE49-F238E27FC236}">
              <a16:creationId xmlns:a16="http://schemas.microsoft.com/office/drawing/2014/main" id="{B1F5C4F1-B434-4D38-A5F6-E693BA285C07}"/>
            </a:ext>
          </a:extLst>
        </xdr:cNvPr>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4190</xdr:rowOff>
    </xdr:from>
    <xdr:ext cx="405111" cy="259045"/>
    <xdr:sp macro="" textlink="">
      <xdr:nvSpPr>
        <xdr:cNvPr id="271" name="n_2aveValue【福祉施設】&#10;有形固定資産減価償却率">
          <a:extLst>
            <a:ext uri="{FF2B5EF4-FFF2-40B4-BE49-F238E27FC236}">
              <a16:creationId xmlns:a16="http://schemas.microsoft.com/office/drawing/2014/main" id="{DA19F9E3-0EEF-433D-9BCE-385C2CD1D961}"/>
            </a:ext>
          </a:extLst>
        </xdr:cNvPr>
        <xdr:cNvSpPr txBox="1"/>
      </xdr:nvSpPr>
      <xdr:spPr>
        <a:xfrm>
          <a:off x="2705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94722</xdr:rowOff>
    </xdr:from>
    <xdr:ext cx="405111" cy="259045"/>
    <xdr:sp macro="" textlink="">
      <xdr:nvSpPr>
        <xdr:cNvPr id="272" name="n_1mainValue【福祉施設】&#10;有形固定資産減価償却率">
          <a:extLst>
            <a:ext uri="{FF2B5EF4-FFF2-40B4-BE49-F238E27FC236}">
              <a16:creationId xmlns:a16="http://schemas.microsoft.com/office/drawing/2014/main" id="{57B6805A-A5C4-4E9C-93AC-4E8B905577B2}"/>
            </a:ext>
          </a:extLst>
        </xdr:cNvPr>
        <xdr:cNvSpPr txBox="1"/>
      </xdr:nvSpPr>
      <xdr:spPr>
        <a:xfrm>
          <a:off x="35820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17978</xdr:rowOff>
    </xdr:from>
    <xdr:ext cx="405111" cy="259045"/>
    <xdr:sp macro="" textlink="">
      <xdr:nvSpPr>
        <xdr:cNvPr id="273" name="n_2mainValue【福祉施設】&#10;有形固定資産減価償却率">
          <a:extLst>
            <a:ext uri="{FF2B5EF4-FFF2-40B4-BE49-F238E27FC236}">
              <a16:creationId xmlns:a16="http://schemas.microsoft.com/office/drawing/2014/main" id="{C9D493BA-4E13-4771-B7E7-1B71B7706625}"/>
            </a:ext>
          </a:extLst>
        </xdr:cNvPr>
        <xdr:cNvSpPr txBox="1"/>
      </xdr:nvSpPr>
      <xdr:spPr>
        <a:xfrm>
          <a:off x="2705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E632BBFD-1CEC-4C5B-873E-DEB46A5012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F4044B39-B4F7-492E-838E-CA772BCB527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BE14AF5-3BB6-483D-B7C3-7314727214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DA947FBF-7BAC-472A-95FC-AC37417A04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AC2825A-ACFC-4E62-BCCC-F9F3090405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6A106A0B-617A-449C-B32A-C235030C45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B1E6EF08-AF07-4838-81AF-BE7A57489C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1D41BA10-0119-4E2D-87AA-806894CEDE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CFBE6756-A945-4151-AC78-F051415B2F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961A754A-DC59-46E3-BC8D-7289B9ED2F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a:extLst>
            <a:ext uri="{FF2B5EF4-FFF2-40B4-BE49-F238E27FC236}">
              <a16:creationId xmlns:a16="http://schemas.microsoft.com/office/drawing/2014/main" id="{DFF0620A-AB27-4FED-B3AF-93D34CDF811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a:extLst>
            <a:ext uri="{FF2B5EF4-FFF2-40B4-BE49-F238E27FC236}">
              <a16:creationId xmlns:a16="http://schemas.microsoft.com/office/drawing/2014/main" id="{A2F41A7E-9D0B-45C5-903C-54E89C16345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a:extLst>
            <a:ext uri="{FF2B5EF4-FFF2-40B4-BE49-F238E27FC236}">
              <a16:creationId xmlns:a16="http://schemas.microsoft.com/office/drawing/2014/main" id="{D27DBD8D-8CB9-4BA1-A18A-2A270C15064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a:extLst>
            <a:ext uri="{FF2B5EF4-FFF2-40B4-BE49-F238E27FC236}">
              <a16:creationId xmlns:a16="http://schemas.microsoft.com/office/drawing/2014/main" id="{673CF258-19E5-4803-BBB6-A81D2B97FB1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a:extLst>
            <a:ext uri="{FF2B5EF4-FFF2-40B4-BE49-F238E27FC236}">
              <a16:creationId xmlns:a16="http://schemas.microsoft.com/office/drawing/2014/main" id="{423795C2-E0C7-48B4-9EC8-C1C5EF8D912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a:extLst>
            <a:ext uri="{FF2B5EF4-FFF2-40B4-BE49-F238E27FC236}">
              <a16:creationId xmlns:a16="http://schemas.microsoft.com/office/drawing/2014/main" id="{943D0792-33CF-4675-BC1A-90D0E6DE14B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a:extLst>
            <a:ext uri="{FF2B5EF4-FFF2-40B4-BE49-F238E27FC236}">
              <a16:creationId xmlns:a16="http://schemas.microsoft.com/office/drawing/2014/main" id="{6264C392-0D62-4787-BE89-25E6A05313D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a:extLst>
            <a:ext uri="{FF2B5EF4-FFF2-40B4-BE49-F238E27FC236}">
              <a16:creationId xmlns:a16="http://schemas.microsoft.com/office/drawing/2014/main" id="{07F2BAD0-ABEB-4B04-ABE0-769531BBE88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a:extLst>
            <a:ext uri="{FF2B5EF4-FFF2-40B4-BE49-F238E27FC236}">
              <a16:creationId xmlns:a16="http://schemas.microsoft.com/office/drawing/2014/main" id="{7A8C6059-22FA-40CC-A56A-3B2AB97B9E4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a:extLst>
            <a:ext uri="{FF2B5EF4-FFF2-40B4-BE49-F238E27FC236}">
              <a16:creationId xmlns:a16="http://schemas.microsoft.com/office/drawing/2014/main" id="{EF10BDEA-CE1E-4701-A6CB-3282E610412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a:extLst>
            <a:ext uri="{FF2B5EF4-FFF2-40B4-BE49-F238E27FC236}">
              <a16:creationId xmlns:a16="http://schemas.microsoft.com/office/drawing/2014/main" id="{1748B3CA-A1F1-424C-955F-6CF30A00764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a:extLst>
            <a:ext uri="{FF2B5EF4-FFF2-40B4-BE49-F238E27FC236}">
              <a16:creationId xmlns:a16="http://schemas.microsoft.com/office/drawing/2014/main" id="{233E9AA2-C258-4733-B2D1-DA5BCC85F39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a:extLst>
            <a:ext uri="{FF2B5EF4-FFF2-40B4-BE49-F238E27FC236}">
              <a16:creationId xmlns:a16="http://schemas.microsoft.com/office/drawing/2014/main" id="{FCCD7926-5B41-4ADE-A354-0EFDB21A4D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a:extLst>
            <a:ext uri="{FF2B5EF4-FFF2-40B4-BE49-F238E27FC236}">
              <a16:creationId xmlns:a16="http://schemas.microsoft.com/office/drawing/2014/main" id="{D4E586DA-F63A-451B-BD5D-0BF8D26D535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a:extLst>
            <a:ext uri="{FF2B5EF4-FFF2-40B4-BE49-F238E27FC236}">
              <a16:creationId xmlns:a16="http://schemas.microsoft.com/office/drawing/2014/main" id="{829A7A1F-85FF-49D4-B71E-31204AE5E8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a:extLst>
            <a:ext uri="{FF2B5EF4-FFF2-40B4-BE49-F238E27FC236}">
              <a16:creationId xmlns:a16="http://schemas.microsoft.com/office/drawing/2014/main" id="{313657C3-ED0A-4037-8D7E-1E2349168A91}"/>
            </a:ext>
          </a:extLst>
        </xdr:cNvPr>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a:extLst>
            <a:ext uri="{FF2B5EF4-FFF2-40B4-BE49-F238E27FC236}">
              <a16:creationId xmlns:a16="http://schemas.microsoft.com/office/drawing/2014/main" id="{7CACCAF0-5C6D-429C-A69F-3AE57A0D2B40}"/>
            </a:ext>
          </a:extLst>
        </xdr:cNvPr>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a:extLst>
            <a:ext uri="{FF2B5EF4-FFF2-40B4-BE49-F238E27FC236}">
              <a16:creationId xmlns:a16="http://schemas.microsoft.com/office/drawing/2014/main" id="{F1D22B28-2E03-4A9C-BBA1-8C8887ADF9B3}"/>
            </a:ext>
          </a:extLst>
        </xdr:cNvPr>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a:extLst>
            <a:ext uri="{FF2B5EF4-FFF2-40B4-BE49-F238E27FC236}">
              <a16:creationId xmlns:a16="http://schemas.microsoft.com/office/drawing/2014/main" id="{96126A3C-7A95-49CE-A4EC-1CB6EFCCC203}"/>
            </a:ext>
          </a:extLst>
        </xdr:cNvPr>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a:extLst>
            <a:ext uri="{FF2B5EF4-FFF2-40B4-BE49-F238E27FC236}">
              <a16:creationId xmlns:a16="http://schemas.microsoft.com/office/drawing/2014/main" id="{CF1058FD-6C0C-4200-8D16-40F83A19375A}"/>
            </a:ext>
          </a:extLst>
        </xdr:cNvPr>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304" name="【福祉施設】&#10;一人当たり面積平均値テキスト">
          <a:extLst>
            <a:ext uri="{FF2B5EF4-FFF2-40B4-BE49-F238E27FC236}">
              <a16:creationId xmlns:a16="http://schemas.microsoft.com/office/drawing/2014/main" id="{12860877-4575-4B70-B21F-73534C7E647B}"/>
            </a:ext>
          </a:extLst>
        </xdr:cNvPr>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a:extLst>
            <a:ext uri="{FF2B5EF4-FFF2-40B4-BE49-F238E27FC236}">
              <a16:creationId xmlns:a16="http://schemas.microsoft.com/office/drawing/2014/main" id="{F83B9264-5A53-4CB6-9A71-3D4E634E5BE2}"/>
            </a:ext>
          </a:extLst>
        </xdr:cNvPr>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a:extLst>
            <a:ext uri="{FF2B5EF4-FFF2-40B4-BE49-F238E27FC236}">
              <a16:creationId xmlns:a16="http://schemas.microsoft.com/office/drawing/2014/main" id="{0DA35A84-FC6E-40EE-B368-2D93412EE98F}"/>
            </a:ext>
          </a:extLst>
        </xdr:cNvPr>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101600</xdr:rowOff>
    </xdr:from>
    <xdr:to>
      <xdr:col>46</xdr:col>
      <xdr:colOff>38100</xdr:colOff>
      <xdr:row>81</xdr:row>
      <xdr:rowOff>31750</xdr:rowOff>
    </xdr:to>
    <xdr:sp macro="" textlink="">
      <xdr:nvSpPr>
        <xdr:cNvPr id="307" name="フローチャート: 判断 306">
          <a:extLst>
            <a:ext uri="{FF2B5EF4-FFF2-40B4-BE49-F238E27FC236}">
              <a16:creationId xmlns:a16="http://schemas.microsoft.com/office/drawing/2014/main" id="{586EEE1C-8AC4-4BF2-A1DF-38452DDF2F70}"/>
            </a:ext>
          </a:extLst>
        </xdr:cNvPr>
        <xdr:cNvSpPr/>
      </xdr:nvSpPr>
      <xdr:spPr>
        <a:xfrm>
          <a:off x="8699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9F6E7DE0-90BA-4A95-8456-6B0BEF64D0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D64E3C51-8F67-4D91-AB50-B598FBA859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C0C5052C-CE6D-46DD-A7AD-7D82FEE64F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934562E1-82C8-495D-B418-F90B36CBDF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5F50C6E2-2E2B-44E7-AFE7-8F3B4F1773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28121</xdr:rowOff>
    </xdr:from>
    <xdr:to>
      <xdr:col>55</xdr:col>
      <xdr:colOff>50800</xdr:colOff>
      <xdr:row>77</xdr:row>
      <xdr:rowOff>129721</xdr:rowOff>
    </xdr:to>
    <xdr:sp macro="" textlink="">
      <xdr:nvSpPr>
        <xdr:cNvPr id="313" name="楕円 312">
          <a:extLst>
            <a:ext uri="{FF2B5EF4-FFF2-40B4-BE49-F238E27FC236}">
              <a16:creationId xmlns:a16="http://schemas.microsoft.com/office/drawing/2014/main" id="{CB23AE1E-B558-4FA9-BF6D-4C3E9E381639}"/>
            </a:ext>
          </a:extLst>
        </xdr:cNvPr>
        <xdr:cNvSpPr/>
      </xdr:nvSpPr>
      <xdr:spPr>
        <a:xfrm>
          <a:off x="10426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114498</xdr:rowOff>
    </xdr:from>
    <xdr:ext cx="469744" cy="259045"/>
    <xdr:sp macro="" textlink="">
      <xdr:nvSpPr>
        <xdr:cNvPr id="314" name="【福祉施設】&#10;一人当たり面積該当値テキスト">
          <a:extLst>
            <a:ext uri="{FF2B5EF4-FFF2-40B4-BE49-F238E27FC236}">
              <a16:creationId xmlns:a16="http://schemas.microsoft.com/office/drawing/2014/main" id="{F6A04077-7BAC-4244-9294-36A71E1F4F76}"/>
            </a:ext>
          </a:extLst>
        </xdr:cNvPr>
        <xdr:cNvSpPr txBox="1"/>
      </xdr:nvSpPr>
      <xdr:spPr>
        <a:xfrm>
          <a:off x="10515600"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11793</xdr:rowOff>
    </xdr:from>
    <xdr:to>
      <xdr:col>50</xdr:col>
      <xdr:colOff>165100</xdr:colOff>
      <xdr:row>77</xdr:row>
      <xdr:rowOff>113393</xdr:rowOff>
    </xdr:to>
    <xdr:sp macro="" textlink="">
      <xdr:nvSpPr>
        <xdr:cNvPr id="315" name="楕円 314">
          <a:extLst>
            <a:ext uri="{FF2B5EF4-FFF2-40B4-BE49-F238E27FC236}">
              <a16:creationId xmlns:a16="http://schemas.microsoft.com/office/drawing/2014/main" id="{4A1F0E6E-80BA-44DE-9E40-F1B7B7C36E52}"/>
            </a:ext>
          </a:extLst>
        </xdr:cNvPr>
        <xdr:cNvSpPr/>
      </xdr:nvSpPr>
      <xdr:spPr>
        <a:xfrm>
          <a:off x="9588500" y="132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62593</xdr:rowOff>
    </xdr:from>
    <xdr:to>
      <xdr:col>55</xdr:col>
      <xdr:colOff>0</xdr:colOff>
      <xdr:row>77</xdr:row>
      <xdr:rowOff>78921</xdr:rowOff>
    </xdr:to>
    <xdr:cxnSp macro="">
      <xdr:nvCxnSpPr>
        <xdr:cNvPr id="316" name="直線コネクタ 315">
          <a:extLst>
            <a:ext uri="{FF2B5EF4-FFF2-40B4-BE49-F238E27FC236}">
              <a16:creationId xmlns:a16="http://schemas.microsoft.com/office/drawing/2014/main" id="{5EAE7EDC-AF3E-4463-87EA-B0AFFA28CDE8}"/>
            </a:ext>
          </a:extLst>
        </xdr:cNvPr>
        <xdr:cNvCxnSpPr/>
      </xdr:nvCxnSpPr>
      <xdr:spPr>
        <a:xfrm>
          <a:off x="9639300" y="132642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158750</xdr:rowOff>
    </xdr:from>
    <xdr:to>
      <xdr:col>46</xdr:col>
      <xdr:colOff>38100</xdr:colOff>
      <xdr:row>78</xdr:row>
      <xdr:rowOff>88900</xdr:rowOff>
    </xdr:to>
    <xdr:sp macro="" textlink="">
      <xdr:nvSpPr>
        <xdr:cNvPr id="317" name="楕円 316">
          <a:extLst>
            <a:ext uri="{FF2B5EF4-FFF2-40B4-BE49-F238E27FC236}">
              <a16:creationId xmlns:a16="http://schemas.microsoft.com/office/drawing/2014/main" id="{2E642012-D030-46DA-BFF5-85CE9FE0678C}"/>
            </a:ext>
          </a:extLst>
        </xdr:cNvPr>
        <xdr:cNvSpPr/>
      </xdr:nvSpPr>
      <xdr:spPr>
        <a:xfrm>
          <a:off x="869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62593</xdr:rowOff>
    </xdr:from>
    <xdr:to>
      <xdr:col>50</xdr:col>
      <xdr:colOff>114300</xdr:colOff>
      <xdr:row>78</xdr:row>
      <xdr:rowOff>38100</xdr:rowOff>
    </xdr:to>
    <xdr:cxnSp macro="">
      <xdr:nvCxnSpPr>
        <xdr:cNvPr id="318" name="直線コネクタ 317">
          <a:extLst>
            <a:ext uri="{FF2B5EF4-FFF2-40B4-BE49-F238E27FC236}">
              <a16:creationId xmlns:a16="http://schemas.microsoft.com/office/drawing/2014/main" id="{C37C06DD-CC08-46A5-AF83-30F49B35A973}"/>
            </a:ext>
          </a:extLst>
        </xdr:cNvPr>
        <xdr:cNvCxnSpPr/>
      </xdr:nvCxnSpPr>
      <xdr:spPr>
        <a:xfrm flipV="1">
          <a:off x="8750300" y="132642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31041</xdr:rowOff>
    </xdr:from>
    <xdr:ext cx="469744" cy="259045"/>
    <xdr:sp macro="" textlink="">
      <xdr:nvSpPr>
        <xdr:cNvPr id="319" name="n_1aveValue【福祉施設】&#10;一人当たり面積">
          <a:extLst>
            <a:ext uri="{FF2B5EF4-FFF2-40B4-BE49-F238E27FC236}">
              <a16:creationId xmlns:a16="http://schemas.microsoft.com/office/drawing/2014/main" id="{2223B0F6-6D26-46DF-803E-EA601D3E2CFA}"/>
            </a:ext>
          </a:extLst>
        </xdr:cNvPr>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20" name="n_2aveValue【福祉施設】&#10;一人当たり面積">
          <a:extLst>
            <a:ext uri="{FF2B5EF4-FFF2-40B4-BE49-F238E27FC236}">
              <a16:creationId xmlns:a16="http://schemas.microsoft.com/office/drawing/2014/main" id="{E5941ED8-9270-4D6D-A09A-87060F21FFC2}"/>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129920</xdr:rowOff>
    </xdr:from>
    <xdr:ext cx="469744" cy="259045"/>
    <xdr:sp macro="" textlink="">
      <xdr:nvSpPr>
        <xdr:cNvPr id="321" name="n_1mainValue【福祉施設】&#10;一人当たり面積">
          <a:extLst>
            <a:ext uri="{FF2B5EF4-FFF2-40B4-BE49-F238E27FC236}">
              <a16:creationId xmlns:a16="http://schemas.microsoft.com/office/drawing/2014/main" id="{B9B4B6FC-DBA1-4A07-868E-943EE7FB2B80}"/>
            </a:ext>
          </a:extLst>
        </xdr:cNvPr>
        <xdr:cNvSpPr txBox="1"/>
      </xdr:nvSpPr>
      <xdr:spPr>
        <a:xfrm>
          <a:off x="9391727" y="1298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105427</xdr:rowOff>
    </xdr:from>
    <xdr:ext cx="469744" cy="259045"/>
    <xdr:sp macro="" textlink="">
      <xdr:nvSpPr>
        <xdr:cNvPr id="322" name="n_2mainValue【福祉施設】&#10;一人当たり面積">
          <a:extLst>
            <a:ext uri="{FF2B5EF4-FFF2-40B4-BE49-F238E27FC236}">
              <a16:creationId xmlns:a16="http://schemas.microsoft.com/office/drawing/2014/main" id="{819DB30D-DD5B-4F89-BC73-F0B30A9612DB}"/>
            </a:ext>
          </a:extLst>
        </xdr:cNvPr>
        <xdr:cNvSpPr txBox="1"/>
      </xdr:nvSpPr>
      <xdr:spPr>
        <a:xfrm>
          <a:off x="8515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a:extLst>
            <a:ext uri="{FF2B5EF4-FFF2-40B4-BE49-F238E27FC236}">
              <a16:creationId xmlns:a16="http://schemas.microsoft.com/office/drawing/2014/main" id="{FECDE788-6805-425A-98B2-C77A78B267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a:extLst>
            <a:ext uri="{FF2B5EF4-FFF2-40B4-BE49-F238E27FC236}">
              <a16:creationId xmlns:a16="http://schemas.microsoft.com/office/drawing/2014/main" id="{D4B280A9-5F39-41CF-9B20-4D7DC37ECF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a:extLst>
            <a:ext uri="{FF2B5EF4-FFF2-40B4-BE49-F238E27FC236}">
              <a16:creationId xmlns:a16="http://schemas.microsoft.com/office/drawing/2014/main" id="{25E924F9-8B2E-4F33-A903-F73F2CE9E6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a:extLst>
            <a:ext uri="{FF2B5EF4-FFF2-40B4-BE49-F238E27FC236}">
              <a16:creationId xmlns:a16="http://schemas.microsoft.com/office/drawing/2014/main" id="{7905AA5A-2262-4E32-87A9-7DB2E98EC0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a:extLst>
            <a:ext uri="{FF2B5EF4-FFF2-40B4-BE49-F238E27FC236}">
              <a16:creationId xmlns:a16="http://schemas.microsoft.com/office/drawing/2014/main" id="{6B0ECAA2-AB42-41BF-B3D2-836536F4718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a:extLst>
            <a:ext uri="{FF2B5EF4-FFF2-40B4-BE49-F238E27FC236}">
              <a16:creationId xmlns:a16="http://schemas.microsoft.com/office/drawing/2014/main" id="{25F6E161-96C4-41E9-B704-5E455F251D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a:extLst>
            <a:ext uri="{FF2B5EF4-FFF2-40B4-BE49-F238E27FC236}">
              <a16:creationId xmlns:a16="http://schemas.microsoft.com/office/drawing/2014/main" id="{31EA7ADC-5138-4101-BDDC-E0D487FBC2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a:extLst>
            <a:ext uri="{FF2B5EF4-FFF2-40B4-BE49-F238E27FC236}">
              <a16:creationId xmlns:a16="http://schemas.microsoft.com/office/drawing/2014/main" id="{4179E7FD-638F-4E34-832D-F7DA69039D6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a:extLst>
            <a:ext uri="{FF2B5EF4-FFF2-40B4-BE49-F238E27FC236}">
              <a16:creationId xmlns:a16="http://schemas.microsoft.com/office/drawing/2014/main" id="{8614167D-C5A7-40F9-978A-94421472966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a:extLst>
            <a:ext uri="{FF2B5EF4-FFF2-40B4-BE49-F238E27FC236}">
              <a16:creationId xmlns:a16="http://schemas.microsoft.com/office/drawing/2014/main" id="{2E2CA3E1-66E1-473A-88C7-E44CD0C3AB1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a:extLst>
            <a:ext uri="{FF2B5EF4-FFF2-40B4-BE49-F238E27FC236}">
              <a16:creationId xmlns:a16="http://schemas.microsoft.com/office/drawing/2014/main" id="{0CE6EB90-FB25-4AD3-87BA-25E1B9DEBB12}"/>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a:extLst>
            <a:ext uri="{FF2B5EF4-FFF2-40B4-BE49-F238E27FC236}">
              <a16:creationId xmlns:a16="http://schemas.microsoft.com/office/drawing/2014/main" id="{FB65F76B-F6C4-492C-89B1-C0868E2326C2}"/>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a:extLst>
            <a:ext uri="{FF2B5EF4-FFF2-40B4-BE49-F238E27FC236}">
              <a16:creationId xmlns:a16="http://schemas.microsoft.com/office/drawing/2014/main" id="{F95FEEBD-868C-41D2-B8DD-02F7AC165CDD}"/>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a:extLst>
            <a:ext uri="{FF2B5EF4-FFF2-40B4-BE49-F238E27FC236}">
              <a16:creationId xmlns:a16="http://schemas.microsoft.com/office/drawing/2014/main" id="{3D94A7A5-C532-4052-8F64-98EF589F6BB9}"/>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a:extLst>
            <a:ext uri="{FF2B5EF4-FFF2-40B4-BE49-F238E27FC236}">
              <a16:creationId xmlns:a16="http://schemas.microsoft.com/office/drawing/2014/main" id="{A8E85491-793B-4735-92DF-000840F7742E}"/>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a:extLst>
            <a:ext uri="{FF2B5EF4-FFF2-40B4-BE49-F238E27FC236}">
              <a16:creationId xmlns:a16="http://schemas.microsoft.com/office/drawing/2014/main" id="{FD209F2E-CD89-483D-9DFE-864186FACBEB}"/>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a:extLst>
            <a:ext uri="{FF2B5EF4-FFF2-40B4-BE49-F238E27FC236}">
              <a16:creationId xmlns:a16="http://schemas.microsoft.com/office/drawing/2014/main" id="{34B6C5F4-175D-4CC2-AA62-509AEE8C907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a:extLst>
            <a:ext uri="{FF2B5EF4-FFF2-40B4-BE49-F238E27FC236}">
              <a16:creationId xmlns:a16="http://schemas.microsoft.com/office/drawing/2014/main" id="{95B771CD-66AF-485F-9B39-08C05B505D4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a:extLst>
            <a:ext uri="{FF2B5EF4-FFF2-40B4-BE49-F238E27FC236}">
              <a16:creationId xmlns:a16="http://schemas.microsoft.com/office/drawing/2014/main" id="{AC87E762-C4B0-48F5-B58F-A960C2CBDEDC}"/>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84728810-32CA-4CC9-B5D1-CB7D346297E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C166A0A0-931C-47F8-AB9A-4ED09AC92CD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0DB0A5BC-4076-4C33-A09C-0C44C509ADB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45" name="直線コネクタ 344">
          <a:extLst>
            <a:ext uri="{FF2B5EF4-FFF2-40B4-BE49-F238E27FC236}">
              <a16:creationId xmlns:a16="http://schemas.microsoft.com/office/drawing/2014/main" id="{72E2E540-66B0-47F3-8D94-B8F363D005E1}"/>
            </a:ext>
          </a:extLst>
        </xdr:cNvPr>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46" name="【市民会館】&#10;有形固定資産減価償却率最小値テキスト">
          <a:extLst>
            <a:ext uri="{FF2B5EF4-FFF2-40B4-BE49-F238E27FC236}">
              <a16:creationId xmlns:a16="http://schemas.microsoft.com/office/drawing/2014/main" id="{C2443AD7-994C-4D33-9B20-A72765326747}"/>
            </a:ext>
          </a:extLst>
        </xdr:cNvPr>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47" name="直線コネクタ 346">
          <a:extLst>
            <a:ext uri="{FF2B5EF4-FFF2-40B4-BE49-F238E27FC236}">
              <a16:creationId xmlns:a16="http://schemas.microsoft.com/office/drawing/2014/main" id="{7C32AE4E-AB43-48B3-84E4-422D4E8E1711}"/>
            </a:ext>
          </a:extLst>
        </xdr:cNvPr>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48" name="【市民会館】&#10;有形固定資産減価償却率最大値テキスト">
          <a:extLst>
            <a:ext uri="{FF2B5EF4-FFF2-40B4-BE49-F238E27FC236}">
              <a16:creationId xmlns:a16="http://schemas.microsoft.com/office/drawing/2014/main" id="{7F3D7017-838C-4957-B518-16420E43F651}"/>
            </a:ext>
          </a:extLst>
        </xdr:cNvPr>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49" name="直線コネクタ 348">
          <a:extLst>
            <a:ext uri="{FF2B5EF4-FFF2-40B4-BE49-F238E27FC236}">
              <a16:creationId xmlns:a16="http://schemas.microsoft.com/office/drawing/2014/main" id="{D7FC7D19-5C27-4F14-B29F-CA518E4C8990}"/>
            </a:ext>
          </a:extLst>
        </xdr:cNvPr>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41E1F3E7-599D-4D1F-BDD3-F737E4B78DD9}"/>
            </a:ext>
          </a:extLst>
        </xdr:cNvPr>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51" name="フローチャート: 判断 350">
          <a:extLst>
            <a:ext uri="{FF2B5EF4-FFF2-40B4-BE49-F238E27FC236}">
              <a16:creationId xmlns:a16="http://schemas.microsoft.com/office/drawing/2014/main" id="{2DA4A8CE-FF3D-4027-AAE6-706D473CB960}"/>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a:extLst>
            <a:ext uri="{FF2B5EF4-FFF2-40B4-BE49-F238E27FC236}">
              <a16:creationId xmlns:a16="http://schemas.microsoft.com/office/drawing/2014/main" id="{273D066E-4E86-4595-AB85-C1C4F2C91253}"/>
            </a:ext>
          </a:extLst>
        </xdr:cNvPr>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121413</xdr:rowOff>
    </xdr:from>
    <xdr:to>
      <xdr:col>15</xdr:col>
      <xdr:colOff>101600</xdr:colOff>
      <xdr:row>104</xdr:row>
      <xdr:rowOff>51563</xdr:rowOff>
    </xdr:to>
    <xdr:sp macro="" textlink="">
      <xdr:nvSpPr>
        <xdr:cNvPr id="353" name="フローチャート: 判断 352">
          <a:extLst>
            <a:ext uri="{FF2B5EF4-FFF2-40B4-BE49-F238E27FC236}">
              <a16:creationId xmlns:a16="http://schemas.microsoft.com/office/drawing/2014/main" id="{3FF97FF5-801E-446A-BBEE-6AA6B6292B18}"/>
            </a:ext>
          </a:extLst>
        </xdr:cNvPr>
        <xdr:cNvSpPr/>
      </xdr:nvSpPr>
      <xdr:spPr>
        <a:xfrm>
          <a:off x="2857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410FBB0F-0936-413F-BE7C-20818F0B437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5F7603C8-016F-4DFF-99E3-F778D4C6CB3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389DD20F-305F-4199-81BC-218A21665EA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6A3EA1A3-1CE6-4D90-B769-797B53EA1CF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F9DC88FC-E6F0-4FBD-9562-32BBDDB5529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59" name="楕円 358">
          <a:extLst>
            <a:ext uri="{FF2B5EF4-FFF2-40B4-BE49-F238E27FC236}">
              <a16:creationId xmlns:a16="http://schemas.microsoft.com/office/drawing/2014/main" id="{BF3D67D0-675B-4532-AF4A-F8DECA4F509B}"/>
            </a:ext>
          </a:extLst>
        </xdr:cNvPr>
        <xdr:cNvSpPr/>
      </xdr:nvSpPr>
      <xdr:spPr>
        <a:xfrm>
          <a:off x="4584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48277</xdr:rowOff>
    </xdr:from>
    <xdr:ext cx="405111" cy="259045"/>
    <xdr:sp macro="" textlink="">
      <xdr:nvSpPr>
        <xdr:cNvPr id="360" name="【市民会館】&#10;有形固定資産減価償却率該当値テキスト">
          <a:extLst>
            <a:ext uri="{FF2B5EF4-FFF2-40B4-BE49-F238E27FC236}">
              <a16:creationId xmlns:a16="http://schemas.microsoft.com/office/drawing/2014/main" id="{002A1923-5E9E-4954-93E4-79C521A20001}"/>
            </a:ext>
          </a:extLst>
        </xdr:cNvPr>
        <xdr:cNvSpPr txBox="1"/>
      </xdr:nvSpPr>
      <xdr:spPr>
        <a:xfrm>
          <a:off x="4673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361" name="楕円 360">
          <a:extLst>
            <a:ext uri="{FF2B5EF4-FFF2-40B4-BE49-F238E27FC236}">
              <a16:creationId xmlns:a16="http://schemas.microsoft.com/office/drawing/2014/main" id="{BF1C761D-1A01-4189-96A0-3919F9F7DDD8}"/>
            </a:ext>
          </a:extLst>
        </xdr:cNvPr>
        <xdr:cNvSpPr/>
      </xdr:nvSpPr>
      <xdr:spPr>
        <a:xfrm>
          <a:off x="3746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76200</xdr:rowOff>
    </xdr:from>
    <xdr:to>
      <xdr:col>24</xdr:col>
      <xdr:colOff>63500</xdr:colOff>
      <xdr:row>103</xdr:row>
      <xdr:rowOff>121920</xdr:rowOff>
    </xdr:to>
    <xdr:cxnSp macro="">
      <xdr:nvCxnSpPr>
        <xdr:cNvPr id="362" name="直線コネクタ 361">
          <a:extLst>
            <a:ext uri="{FF2B5EF4-FFF2-40B4-BE49-F238E27FC236}">
              <a16:creationId xmlns:a16="http://schemas.microsoft.com/office/drawing/2014/main" id="{EDE625DB-8992-4D12-8C88-88082BF640DE}"/>
            </a:ext>
          </a:extLst>
        </xdr:cNvPr>
        <xdr:cNvCxnSpPr/>
      </xdr:nvCxnSpPr>
      <xdr:spPr>
        <a:xfrm flipV="1">
          <a:off x="3797300" y="17735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123698</xdr:rowOff>
    </xdr:from>
    <xdr:to>
      <xdr:col>15</xdr:col>
      <xdr:colOff>101600</xdr:colOff>
      <xdr:row>104</xdr:row>
      <xdr:rowOff>53848</xdr:rowOff>
    </xdr:to>
    <xdr:sp macro="" textlink="">
      <xdr:nvSpPr>
        <xdr:cNvPr id="363" name="楕円 362">
          <a:extLst>
            <a:ext uri="{FF2B5EF4-FFF2-40B4-BE49-F238E27FC236}">
              <a16:creationId xmlns:a16="http://schemas.microsoft.com/office/drawing/2014/main" id="{0DB22749-9673-4BD8-91BC-7D90C3AE1A8B}"/>
            </a:ext>
          </a:extLst>
        </xdr:cNvPr>
        <xdr:cNvSpPr/>
      </xdr:nvSpPr>
      <xdr:spPr>
        <a:xfrm>
          <a:off x="2857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121920</xdr:rowOff>
    </xdr:from>
    <xdr:to>
      <xdr:col>19</xdr:col>
      <xdr:colOff>177800</xdr:colOff>
      <xdr:row>104</xdr:row>
      <xdr:rowOff>3048</xdr:rowOff>
    </xdr:to>
    <xdr:cxnSp macro="">
      <xdr:nvCxnSpPr>
        <xdr:cNvPr id="364" name="直線コネクタ 363">
          <a:extLst>
            <a:ext uri="{FF2B5EF4-FFF2-40B4-BE49-F238E27FC236}">
              <a16:creationId xmlns:a16="http://schemas.microsoft.com/office/drawing/2014/main" id="{27569095-997B-4421-A01C-1F8C98C35592}"/>
            </a:ext>
          </a:extLst>
        </xdr:cNvPr>
        <xdr:cNvCxnSpPr/>
      </xdr:nvCxnSpPr>
      <xdr:spPr>
        <a:xfrm flipV="1">
          <a:off x="2908300" y="177812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65" name="n_1aveValue【市民会館】&#10;有形固定資産減価償却率">
          <a:extLst>
            <a:ext uri="{FF2B5EF4-FFF2-40B4-BE49-F238E27FC236}">
              <a16:creationId xmlns:a16="http://schemas.microsoft.com/office/drawing/2014/main" id="{85044A06-5291-46FC-AD79-B2462938D255}"/>
            </a:ext>
          </a:extLst>
        </xdr:cNvPr>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68090</xdr:rowOff>
    </xdr:from>
    <xdr:ext cx="405111" cy="259045"/>
    <xdr:sp macro="" textlink="">
      <xdr:nvSpPr>
        <xdr:cNvPr id="366" name="n_2aveValue【市民会館】&#10;有形固定資産減価償却率">
          <a:extLst>
            <a:ext uri="{FF2B5EF4-FFF2-40B4-BE49-F238E27FC236}">
              <a16:creationId xmlns:a16="http://schemas.microsoft.com/office/drawing/2014/main" id="{5B168124-DA93-470F-BB85-FA7D2AE87D80}"/>
            </a:ext>
          </a:extLst>
        </xdr:cNvPr>
        <xdr:cNvSpPr txBox="1"/>
      </xdr:nvSpPr>
      <xdr:spPr>
        <a:xfrm>
          <a:off x="2705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17797</xdr:rowOff>
    </xdr:from>
    <xdr:ext cx="405111" cy="259045"/>
    <xdr:sp macro="" textlink="">
      <xdr:nvSpPr>
        <xdr:cNvPr id="367" name="n_1mainValue【市民会館】&#10;有形固定資産減価償却率">
          <a:extLst>
            <a:ext uri="{FF2B5EF4-FFF2-40B4-BE49-F238E27FC236}">
              <a16:creationId xmlns:a16="http://schemas.microsoft.com/office/drawing/2014/main" id="{1869C6AB-E5F7-405D-B947-B7B76A0E25DC}"/>
            </a:ext>
          </a:extLst>
        </xdr:cNvPr>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44975</xdr:rowOff>
    </xdr:from>
    <xdr:ext cx="405111" cy="259045"/>
    <xdr:sp macro="" textlink="">
      <xdr:nvSpPr>
        <xdr:cNvPr id="368" name="n_2mainValue【市民会館】&#10;有形固定資産減価償却率">
          <a:extLst>
            <a:ext uri="{FF2B5EF4-FFF2-40B4-BE49-F238E27FC236}">
              <a16:creationId xmlns:a16="http://schemas.microsoft.com/office/drawing/2014/main" id="{5EB65E0E-A882-4EE5-B462-55D89C37C44C}"/>
            </a:ext>
          </a:extLst>
        </xdr:cNvPr>
        <xdr:cNvSpPr txBox="1"/>
      </xdr:nvSpPr>
      <xdr:spPr>
        <a:xfrm>
          <a:off x="2705744"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8BCB599C-A431-4CBB-8670-C6B275E2C1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EDCB6C95-7353-4658-A985-EEB1AD03CC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22FAB151-78B9-449D-81D8-6E55051EB4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734F7B07-E8F3-4A78-9C57-A5B1033670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A05D3336-EFE6-4B1B-9752-889B263958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7F9B1793-373C-407A-91A4-EA1D46BD7D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881CCA92-DBE6-43F6-8EFC-A5FF55B87C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9A303CE2-FF9D-4150-9945-F1FA8E7369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a:extLst>
            <a:ext uri="{FF2B5EF4-FFF2-40B4-BE49-F238E27FC236}">
              <a16:creationId xmlns:a16="http://schemas.microsoft.com/office/drawing/2014/main" id="{98AB0F6F-31AB-47EC-ABE3-0EEE0B6A1A8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a:extLst>
            <a:ext uri="{FF2B5EF4-FFF2-40B4-BE49-F238E27FC236}">
              <a16:creationId xmlns:a16="http://schemas.microsoft.com/office/drawing/2014/main" id="{34349524-1F74-48D2-A0BE-051AEF8DEBD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9" name="テキスト ボックス 378">
          <a:extLst>
            <a:ext uri="{FF2B5EF4-FFF2-40B4-BE49-F238E27FC236}">
              <a16:creationId xmlns:a16="http://schemas.microsoft.com/office/drawing/2014/main" id="{5CE48C5C-CF9A-4CDC-8740-9D550519A505}"/>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a:extLst>
            <a:ext uri="{FF2B5EF4-FFF2-40B4-BE49-F238E27FC236}">
              <a16:creationId xmlns:a16="http://schemas.microsoft.com/office/drawing/2014/main" id="{EB782A88-962C-4311-B0CD-63F3A9CABBC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1" name="テキスト ボックス 380">
          <a:extLst>
            <a:ext uri="{FF2B5EF4-FFF2-40B4-BE49-F238E27FC236}">
              <a16:creationId xmlns:a16="http://schemas.microsoft.com/office/drawing/2014/main" id="{F4974654-7A22-4F6F-9709-B6F82B22B6D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a:extLst>
            <a:ext uri="{FF2B5EF4-FFF2-40B4-BE49-F238E27FC236}">
              <a16:creationId xmlns:a16="http://schemas.microsoft.com/office/drawing/2014/main" id="{BF34A868-739D-4725-A0D5-8BA804544D1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3" name="テキスト ボックス 382">
          <a:extLst>
            <a:ext uri="{FF2B5EF4-FFF2-40B4-BE49-F238E27FC236}">
              <a16:creationId xmlns:a16="http://schemas.microsoft.com/office/drawing/2014/main" id="{A1750DD1-C76E-4128-93AD-DB219CEE32F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a:extLst>
            <a:ext uri="{FF2B5EF4-FFF2-40B4-BE49-F238E27FC236}">
              <a16:creationId xmlns:a16="http://schemas.microsoft.com/office/drawing/2014/main" id="{0F693557-087C-447E-931F-926D6AA5B92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5" name="テキスト ボックス 384">
          <a:extLst>
            <a:ext uri="{FF2B5EF4-FFF2-40B4-BE49-F238E27FC236}">
              <a16:creationId xmlns:a16="http://schemas.microsoft.com/office/drawing/2014/main" id="{1ECAF1FE-6CF2-4B8C-920E-E00D6AC9B65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a:extLst>
            <a:ext uri="{FF2B5EF4-FFF2-40B4-BE49-F238E27FC236}">
              <a16:creationId xmlns:a16="http://schemas.microsoft.com/office/drawing/2014/main" id="{FC034B15-C910-495E-81A2-9EBEE6E5298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7" name="テキスト ボックス 386">
          <a:extLst>
            <a:ext uri="{FF2B5EF4-FFF2-40B4-BE49-F238E27FC236}">
              <a16:creationId xmlns:a16="http://schemas.microsoft.com/office/drawing/2014/main" id="{9327A594-6A0F-49A7-91D6-86842469A7B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a:extLst>
            <a:ext uri="{FF2B5EF4-FFF2-40B4-BE49-F238E27FC236}">
              <a16:creationId xmlns:a16="http://schemas.microsoft.com/office/drawing/2014/main" id="{59B1F2DA-F5DA-4BAF-978D-9028B7C05A7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9" name="テキスト ボックス 388">
          <a:extLst>
            <a:ext uri="{FF2B5EF4-FFF2-40B4-BE49-F238E27FC236}">
              <a16:creationId xmlns:a16="http://schemas.microsoft.com/office/drawing/2014/main" id="{5003FE2A-5630-4EC3-BF78-3714CA8CDBC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a:extLst>
            <a:ext uri="{FF2B5EF4-FFF2-40B4-BE49-F238E27FC236}">
              <a16:creationId xmlns:a16="http://schemas.microsoft.com/office/drawing/2014/main" id="{0572FC0D-2831-4A09-8FFB-401E1BFFD4E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a:extLst>
            <a:ext uri="{FF2B5EF4-FFF2-40B4-BE49-F238E27FC236}">
              <a16:creationId xmlns:a16="http://schemas.microsoft.com/office/drawing/2014/main" id="{A65F5BAD-91DC-4FFD-BB53-8749483D3EF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a:extLst>
            <a:ext uri="{FF2B5EF4-FFF2-40B4-BE49-F238E27FC236}">
              <a16:creationId xmlns:a16="http://schemas.microsoft.com/office/drawing/2014/main" id="{AECE8E77-B50F-4F6F-B809-EDC2B56DCC5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93" name="直線コネクタ 392">
          <a:extLst>
            <a:ext uri="{FF2B5EF4-FFF2-40B4-BE49-F238E27FC236}">
              <a16:creationId xmlns:a16="http://schemas.microsoft.com/office/drawing/2014/main" id="{531462CA-8221-461C-A60B-4506D5C685FC}"/>
            </a:ext>
          </a:extLst>
        </xdr:cNvPr>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94" name="【市民会館】&#10;一人当たり面積最小値テキスト">
          <a:extLst>
            <a:ext uri="{FF2B5EF4-FFF2-40B4-BE49-F238E27FC236}">
              <a16:creationId xmlns:a16="http://schemas.microsoft.com/office/drawing/2014/main" id="{D8B7C4E0-82B0-4384-8425-46C2379CF6CF}"/>
            </a:ext>
          </a:extLst>
        </xdr:cNvPr>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95" name="直線コネクタ 394">
          <a:extLst>
            <a:ext uri="{FF2B5EF4-FFF2-40B4-BE49-F238E27FC236}">
              <a16:creationId xmlns:a16="http://schemas.microsoft.com/office/drawing/2014/main" id="{EB92016F-9CF9-4BDE-A1CE-F2C0C41AF65B}"/>
            </a:ext>
          </a:extLst>
        </xdr:cNvPr>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96" name="【市民会館】&#10;一人当たり面積最大値テキスト">
          <a:extLst>
            <a:ext uri="{FF2B5EF4-FFF2-40B4-BE49-F238E27FC236}">
              <a16:creationId xmlns:a16="http://schemas.microsoft.com/office/drawing/2014/main" id="{0532A431-37F4-4F56-9FC3-1D6DD12F7450}"/>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97" name="直線コネクタ 396">
          <a:extLst>
            <a:ext uri="{FF2B5EF4-FFF2-40B4-BE49-F238E27FC236}">
              <a16:creationId xmlns:a16="http://schemas.microsoft.com/office/drawing/2014/main" id="{144BE847-828A-4524-94F5-2C7A2C7EEE30}"/>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98" name="【市民会館】&#10;一人当たり面積平均値テキスト">
          <a:extLst>
            <a:ext uri="{FF2B5EF4-FFF2-40B4-BE49-F238E27FC236}">
              <a16:creationId xmlns:a16="http://schemas.microsoft.com/office/drawing/2014/main" id="{7E3EA9AB-EFDC-4A92-AEAC-AA9707605A93}"/>
            </a:ext>
          </a:extLst>
        </xdr:cNvPr>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99" name="フローチャート: 判断 398">
          <a:extLst>
            <a:ext uri="{FF2B5EF4-FFF2-40B4-BE49-F238E27FC236}">
              <a16:creationId xmlns:a16="http://schemas.microsoft.com/office/drawing/2014/main" id="{EAAA6AAA-3787-44C9-B836-1826B1210BCE}"/>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00" name="フローチャート: 判断 399">
          <a:extLst>
            <a:ext uri="{FF2B5EF4-FFF2-40B4-BE49-F238E27FC236}">
              <a16:creationId xmlns:a16="http://schemas.microsoft.com/office/drawing/2014/main" id="{4AE165E0-D7DA-49F2-BE02-7BA17703B8B1}"/>
            </a:ext>
          </a:extLst>
        </xdr:cNvPr>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01" name="フローチャート: 判断 400">
          <a:extLst>
            <a:ext uri="{FF2B5EF4-FFF2-40B4-BE49-F238E27FC236}">
              <a16:creationId xmlns:a16="http://schemas.microsoft.com/office/drawing/2014/main" id="{0600C7EA-B520-4844-9278-A621F87A797C}"/>
            </a:ext>
          </a:extLst>
        </xdr:cNvPr>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4493952D-39F8-4F94-BD54-4D2EDCE3BF9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DE55FF7E-2816-4B64-B570-956865881BB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4F4CA92B-FB9D-4BE7-8677-A46CF2D360B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D1632846-1045-4BBC-AC47-6F40B41367C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63D56B86-C720-4A5A-8C39-4F32B48373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143511</xdr:rowOff>
    </xdr:from>
    <xdr:to>
      <xdr:col>55</xdr:col>
      <xdr:colOff>50800</xdr:colOff>
      <xdr:row>108</xdr:row>
      <xdr:rowOff>73661</xdr:rowOff>
    </xdr:to>
    <xdr:sp macro="" textlink="">
      <xdr:nvSpPr>
        <xdr:cNvPr id="407" name="楕円 406">
          <a:extLst>
            <a:ext uri="{FF2B5EF4-FFF2-40B4-BE49-F238E27FC236}">
              <a16:creationId xmlns:a16="http://schemas.microsoft.com/office/drawing/2014/main" id="{1493364D-F203-4250-94E5-16AC650B77BF}"/>
            </a:ext>
          </a:extLst>
        </xdr:cNvPr>
        <xdr:cNvSpPr/>
      </xdr:nvSpPr>
      <xdr:spPr>
        <a:xfrm>
          <a:off x="10426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121938</xdr:rowOff>
    </xdr:from>
    <xdr:ext cx="469744" cy="259045"/>
    <xdr:sp macro="" textlink="">
      <xdr:nvSpPr>
        <xdr:cNvPr id="408" name="【市民会館】&#10;一人当たり面積該当値テキスト">
          <a:extLst>
            <a:ext uri="{FF2B5EF4-FFF2-40B4-BE49-F238E27FC236}">
              <a16:creationId xmlns:a16="http://schemas.microsoft.com/office/drawing/2014/main" id="{42A1D946-DC5E-4E62-A43B-A689CE4ABB5B}"/>
            </a:ext>
          </a:extLst>
        </xdr:cNvPr>
        <xdr:cNvSpPr txBox="1"/>
      </xdr:nvSpPr>
      <xdr:spPr>
        <a:xfrm>
          <a:off x="10515600"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135889</xdr:rowOff>
    </xdr:from>
    <xdr:to>
      <xdr:col>50</xdr:col>
      <xdr:colOff>165100</xdr:colOff>
      <xdr:row>108</xdr:row>
      <xdr:rowOff>66039</xdr:rowOff>
    </xdr:to>
    <xdr:sp macro="" textlink="">
      <xdr:nvSpPr>
        <xdr:cNvPr id="409" name="楕円 408">
          <a:extLst>
            <a:ext uri="{FF2B5EF4-FFF2-40B4-BE49-F238E27FC236}">
              <a16:creationId xmlns:a16="http://schemas.microsoft.com/office/drawing/2014/main" id="{E06D7911-905C-4001-B28F-FA7478A684FC}"/>
            </a:ext>
          </a:extLst>
        </xdr:cNvPr>
        <xdr:cNvSpPr/>
      </xdr:nvSpPr>
      <xdr:spPr>
        <a:xfrm>
          <a:off x="9588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15239</xdr:rowOff>
    </xdr:from>
    <xdr:to>
      <xdr:col>55</xdr:col>
      <xdr:colOff>0</xdr:colOff>
      <xdr:row>108</xdr:row>
      <xdr:rowOff>22861</xdr:rowOff>
    </xdr:to>
    <xdr:cxnSp macro="">
      <xdr:nvCxnSpPr>
        <xdr:cNvPr id="410" name="直線コネクタ 409">
          <a:extLst>
            <a:ext uri="{FF2B5EF4-FFF2-40B4-BE49-F238E27FC236}">
              <a16:creationId xmlns:a16="http://schemas.microsoft.com/office/drawing/2014/main" id="{95E476CA-9AE5-4616-8274-557F96C205B3}"/>
            </a:ext>
          </a:extLst>
        </xdr:cNvPr>
        <xdr:cNvCxnSpPr/>
      </xdr:nvCxnSpPr>
      <xdr:spPr>
        <a:xfrm>
          <a:off x="9639300" y="18531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11" name="楕円 410">
          <a:extLst>
            <a:ext uri="{FF2B5EF4-FFF2-40B4-BE49-F238E27FC236}">
              <a16:creationId xmlns:a16="http://schemas.microsoft.com/office/drawing/2014/main" id="{890B5AF4-401F-4B44-BD7E-EEB3CEFC3C05}"/>
            </a:ext>
          </a:extLst>
        </xdr:cNvPr>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102870</xdr:rowOff>
    </xdr:from>
    <xdr:to>
      <xdr:col>50</xdr:col>
      <xdr:colOff>114300</xdr:colOff>
      <xdr:row>108</xdr:row>
      <xdr:rowOff>15239</xdr:rowOff>
    </xdr:to>
    <xdr:cxnSp macro="">
      <xdr:nvCxnSpPr>
        <xdr:cNvPr id="412" name="直線コネクタ 411">
          <a:extLst>
            <a:ext uri="{FF2B5EF4-FFF2-40B4-BE49-F238E27FC236}">
              <a16:creationId xmlns:a16="http://schemas.microsoft.com/office/drawing/2014/main" id="{E86D37EB-327B-49C1-95EE-5C551ED8A90E}"/>
            </a:ext>
          </a:extLst>
        </xdr:cNvPr>
        <xdr:cNvCxnSpPr/>
      </xdr:nvCxnSpPr>
      <xdr:spPr>
        <a:xfrm>
          <a:off x="8750300" y="184480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105427</xdr:rowOff>
    </xdr:from>
    <xdr:ext cx="469744" cy="259045"/>
    <xdr:sp macro="" textlink="">
      <xdr:nvSpPr>
        <xdr:cNvPr id="413" name="n_1aveValue【市民会館】&#10;一人当たり面積">
          <a:extLst>
            <a:ext uri="{FF2B5EF4-FFF2-40B4-BE49-F238E27FC236}">
              <a16:creationId xmlns:a16="http://schemas.microsoft.com/office/drawing/2014/main" id="{1A0254A9-FECB-4A87-9367-A55CF8E22B4B}"/>
            </a:ext>
          </a:extLst>
        </xdr:cNvPr>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14" name="n_2aveValue【市民会館】&#10;一人当たり面積">
          <a:extLst>
            <a:ext uri="{FF2B5EF4-FFF2-40B4-BE49-F238E27FC236}">
              <a16:creationId xmlns:a16="http://schemas.microsoft.com/office/drawing/2014/main" id="{54E724C3-655E-4234-A24F-5F9D64937788}"/>
            </a:ext>
          </a:extLst>
        </xdr:cNvPr>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57166</xdr:rowOff>
    </xdr:from>
    <xdr:ext cx="469744" cy="259045"/>
    <xdr:sp macro="" textlink="">
      <xdr:nvSpPr>
        <xdr:cNvPr id="415" name="n_1mainValue【市民会館】&#10;一人当たり面積">
          <a:extLst>
            <a:ext uri="{FF2B5EF4-FFF2-40B4-BE49-F238E27FC236}">
              <a16:creationId xmlns:a16="http://schemas.microsoft.com/office/drawing/2014/main" id="{C0167CC5-812F-40AB-9951-EC4C605BABA5}"/>
            </a:ext>
          </a:extLst>
        </xdr:cNvPr>
        <xdr:cNvSpPr txBox="1"/>
      </xdr:nvSpPr>
      <xdr:spPr>
        <a:xfrm>
          <a:off x="9391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16" name="n_2mainValue【市民会館】&#10;一人当たり面積">
          <a:extLst>
            <a:ext uri="{FF2B5EF4-FFF2-40B4-BE49-F238E27FC236}">
              <a16:creationId xmlns:a16="http://schemas.microsoft.com/office/drawing/2014/main" id="{B82A048F-3D67-47FC-A117-A8B3686B3BBD}"/>
            </a:ext>
          </a:extLst>
        </xdr:cNvPr>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a:extLst>
            <a:ext uri="{FF2B5EF4-FFF2-40B4-BE49-F238E27FC236}">
              <a16:creationId xmlns:a16="http://schemas.microsoft.com/office/drawing/2014/main" id="{7E1443D0-A49F-4A03-AFC6-4004253EE5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a:extLst>
            <a:ext uri="{FF2B5EF4-FFF2-40B4-BE49-F238E27FC236}">
              <a16:creationId xmlns:a16="http://schemas.microsoft.com/office/drawing/2014/main" id="{5239EAE6-7410-4564-92EB-A9AB0ACD9C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a:extLst>
            <a:ext uri="{FF2B5EF4-FFF2-40B4-BE49-F238E27FC236}">
              <a16:creationId xmlns:a16="http://schemas.microsoft.com/office/drawing/2014/main" id="{34F0E3BC-FBFB-4E88-B44C-1012C6B7AE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a:extLst>
            <a:ext uri="{FF2B5EF4-FFF2-40B4-BE49-F238E27FC236}">
              <a16:creationId xmlns:a16="http://schemas.microsoft.com/office/drawing/2014/main" id="{2AB473EF-69DF-4A2B-9412-D512A299FD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a:extLst>
            <a:ext uri="{FF2B5EF4-FFF2-40B4-BE49-F238E27FC236}">
              <a16:creationId xmlns:a16="http://schemas.microsoft.com/office/drawing/2014/main" id="{AF819B71-6573-4C0F-BD1E-7290C36066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a:extLst>
            <a:ext uri="{FF2B5EF4-FFF2-40B4-BE49-F238E27FC236}">
              <a16:creationId xmlns:a16="http://schemas.microsoft.com/office/drawing/2014/main" id="{0F5EFFA0-4DF3-48C1-A677-6C280C9BB5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a:extLst>
            <a:ext uri="{FF2B5EF4-FFF2-40B4-BE49-F238E27FC236}">
              <a16:creationId xmlns:a16="http://schemas.microsoft.com/office/drawing/2014/main" id="{43F1442A-7D2F-4ABE-AA8D-76BDC52886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a:extLst>
            <a:ext uri="{FF2B5EF4-FFF2-40B4-BE49-F238E27FC236}">
              <a16:creationId xmlns:a16="http://schemas.microsoft.com/office/drawing/2014/main" id="{F48A05E1-3472-480B-AF87-EF53E9C969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a:extLst>
            <a:ext uri="{FF2B5EF4-FFF2-40B4-BE49-F238E27FC236}">
              <a16:creationId xmlns:a16="http://schemas.microsoft.com/office/drawing/2014/main" id="{C92CE09F-CECA-4304-A04D-92834B1DB3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a:extLst>
            <a:ext uri="{FF2B5EF4-FFF2-40B4-BE49-F238E27FC236}">
              <a16:creationId xmlns:a16="http://schemas.microsoft.com/office/drawing/2014/main" id="{C0A750EB-45F3-4DA8-9837-23EC726A1A4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a:extLst>
            <a:ext uri="{FF2B5EF4-FFF2-40B4-BE49-F238E27FC236}">
              <a16:creationId xmlns:a16="http://schemas.microsoft.com/office/drawing/2014/main" id="{7B8297E3-3A63-4007-9691-68B1377E8DE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a:extLst>
            <a:ext uri="{FF2B5EF4-FFF2-40B4-BE49-F238E27FC236}">
              <a16:creationId xmlns:a16="http://schemas.microsoft.com/office/drawing/2014/main" id="{8B6F6083-9005-4BBF-8F0E-27260BB6DCD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a:extLst>
            <a:ext uri="{FF2B5EF4-FFF2-40B4-BE49-F238E27FC236}">
              <a16:creationId xmlns:a16="http://schemas.microsoft.com/office/drawing/2014/main" id="{5B2053C0-B5EF-4830-B117-14014646904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a:extLst>
            <a:ext uri="{FF2B5EF4-FFF2-40B4-BE49-F238E27FC236}">
              <a16:creationId xmlns:a16="http://schemas.microsoft.com/office/drawing/2014/main" id="{CDA0336C-8E92-430B-B3CC-430763F5626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a:extLst>
            <a:ext uri="{FF2B5EF4-FFF2-40B4-BE49-F238E27FC236}">
              <a16:creationId xmlns:a16="http://schemas.microsoft.com/office/drawing/2014/main" id="{2921F201-AE97-4A0E-BDC6-ECBA5C9158D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a:extLst>
            <a:ext uri="{FF2B5EF4-FFF2-40B4-BE49-F238E27FC236}">
              <a16:creationId xmlns:a16="http://schemas.microsoft.com/office/drawing/2014/main" id="{6029D9D8-8559-4D60-B5DB-E85824DCA78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a:extLst>
            <a:ext uri="{FF2B5EF4-FFF2-40B4-BE49-F238E27FC236}">
              <a16:creationId xmlns:a16="http://schemas.microsoft.com/office/drawing/2014/main" id="{4A7CB72D-A5A7-46CD-9777-4F93A9A6E5A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a:extLst>
            <a:ext uri="{FF2B5EF4-FFF2-40B4-BE49-F238E27FC236}">
              <a16:creationId xmlns:a16="http://schemas.microsoft.com/office/drawing/2014/main" id="{81ACFDA2-920E-4E89-A9A6-DEC77E70A24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a:extLst>
            <a:ext uri="{FF2B5EF4-FFF2-40B4-BE49-F238E27FC236}">
              <a16:creationId xmlns:a16="http://schemas.microsoft.com/office/drawing/2014/main" id="{20B7CECE-638A-4F1D-8CAA-C67A9E47F7A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a:extLst>
            <a:ext uri="{FF2B5EF4-FFF2-40B4-BE49-F238E27FC236}">
              <a16:creationId xmlns:a16="http://schemas.microsoft.com/office/drawing/2014/main" id="{70C02669-7A08-45AE-B913-57978AC68D7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a:extLst>
            <a:ext uri="{FF2B5EF4-FFF2-40B4-BE49-F238E27FC236}">
              <a16:creationId xmlns:a16="http://schemas.microsoft.com/office/drawing/2014/main" id="{859036B7-547A-4D94-B56D-3B3CDBFC45C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a:extLst>
            <a:ext uri="{FF2B5EF4-FFF2-40B4-BE49-F238E27FC236}">
              <a16:creationId xmlns:a16="http://schemas.microsoft.com/office/drawing/2014/main" id="{FB52E356-4A35-42A9-B3A2-2452001151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9D521174-4F88-49AF-A0B8-EA426B5D2ED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a:extLst>
            <a:ext uri="{FF2B5EF4-FFF2-40B4-BE49-F238E27FC236}">
              <a16:creationId xmlns:a16="http://schemas.microsoft.com/office/drawing/2014/main" id="{184C45D7-00AE-4557-97BE-6EF0C734719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41" name="直線コネクタ 440">
          <a:extLst>
            <a:ext uri="{FF2B5EF4-FFF2-40B4-BE49-F238E27FC236}">
              <a16:creationId xmlns:a16="http://schemas.microsoft.com/office/drawing/2014/main" id="{506CC94C-DE9B-4684-B180-AE983FEB9E24}"/>
            </a:ext>
          </a:extLst>
        </xdr:cNvPr>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2" name="【一般廃棄物処理施設】&#10;有形固定資産減価償却率最小値テキスト">
          <a:extLst>
            <a:ext uri="{FF2B5EF4-FFF2-40B4-BE49-F238E27FC236}">
              <a16:creationId xmlns:a16="http://schemas.microsoft.com/office/drawing/2014/main" id="{3BD4FD6C-BAE3-4B2A-9C41-7D32032E1991}"/>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3" name="直線コネクタ 442">
          <a:extLst>
            <a:ext uri="{FF2B5EF4-FFF2-40B4-BE49-F238E27FC236}">
              <a16:creationId xmlns:a16="http://schemas.microsoft.com/office/drawing/2014/main" id="{1405733C-54C9-40EC-9974-0FB47F73835E}"/>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44" name="【一般廃棄物処理施設】&#10;有形固定資産減価償却率最大値テキスト">
          <a:extLst>
            <a:ext uri="{FF2B5EF4-FFF2-40B4-BE49-F238E27FC236}">
              <a16:creationId xmlns:a16="http://schemas.microsoft.com/office/drawing/2014/main" id="{7C677075-472F-4366-8522-F39AF1549822}"/>
            </a:ext>
          </a:extLst>
        </xdr:cNvPr>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5" name="直線コネクタ 444">
          <a:extLst>
            <a:ext uri="{FF2B5EF4-FFF2-40B4-BE49-F238E27FC236}">
              <a16:creationId xmlns:a16="http://schemas.microsoft.com/office/drawing/2014/main" id="{2C8758BE-6A28-4CF7-AA75-6BFA54E01A04}"/>
            </a:ext>
          </a:extLst>
        </xdr:cNvPr>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46" name="【一般廃棄物処理施設】&#10;有形固定資産減価償却率平均値テキスト">
          <a:extLst>
            <a:ext uri="{FF2B5EF4-FFF2-40B4-BE49-F238E27FC236}">
              <a16:creationId xmlns:a16="http://schemas.microsoft.com/office/drawing/2014/main" id="{A1B8DA1E-EE38-48CF-B1D3-10F82FBE2A6B}"/>
            </a:ext>
          </a:extLst>
        </xdr:cNvPr>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7" name="フローチャート: 判断 446">
          <a:extLst>
            <a:ext uri="{FF2B5EF4-FFF2-40B4-BE49-F238E27FC236}">
              <a16:creationId xmlns:a16="http://schemas.microsoft.com/office/drawing/2014/main" id="{605E32E2-2C71-463C-AC4D-1F4621B1E952}"/>
            </a:ext>
          </a:extLst>
        </xdr:cNvPr>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48" name="フローチャート: 判断 447">
          <a:extLst>
            <a:ext uri="{FF2B5EF4-FFF2-40B4-BE49-F238E27FC236}">
              <a16:creationId xmlns:a16="http://schemas.microsoft.com/office/drawing/2014/main" id="{4422FE5A-B29A-4842-98FD-33FE81E3F49A}"/>
            </a:ext>
          </a:extLst>
        </xdr:cNvPr>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xdr:rowOff>
    </xdr:from>
    <xdr:to>
      <xdr:col>76</xdr:col>
      <xdr:colOff>165100</xdr:colOff>
      <xdr:row>36</xdr:row>
      <xdr:rowOff>109855</xdr:rowOff>
    </xdr:to>
    <xdr:sp macro="" textlink="">
      <xdr:nvSpPr>
        <xdr:cNvPr id="449" name="フローチャート: 判断 448">
          <a:extLst>
            <a:ext uri="{FF2B5EF4-FFF2-40B4-BE49-F238E27FC236}">
              <a16:creationId xmlns:a16="http://schemas.microsoft.com/office/drawing/2014/main" id="{375A0562-2D4A-49AB-B0E5-00CB31A4ECA1}"/>
            </a:ext>
          </a:extLst>
        </xdr:cNvPr>
        <xdr:cNvSpPr/>
      </xdr:nvSpPr>
      <xdr:spPr>
        <a:xfrm>
          <a:off x="14541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83720B36-03A7-457E-87ED-F1C1F98417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5789B8B6-6B7F-487F-8E40-090C8E1F5E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30CC6BE9-B9F1-40DA-86D0-DDFF71EE3F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6E0351F8-89DD-4A5A-BFBD-59D45ACE16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6E040B3B-D228-4DA7-992B-CF8E45D1B68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455" name="楕円 454">
          <a:extLst>
            <a:ext uri="{FF2B5EF4-FFF2-40B4-BE49-F238E27FC236}">
              <a16:creationId xmlns:a16="http://schemas.microsoft.com/office/drawing/2014/main" id="{07BE809D-ACDD-44D3-8FB5-49CF878E38D1}"/>
            </a:ext>
          </a:extLst>
        </xdr:cNvPr>
        <xdr:cNvSpPr/>
      </xdr:nvSpPr>
      <xdr:spPr>
        <a:xfrm>
          <a:off x="16268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151147</xdr:rowOff>
    </xdr:from>
    <xdr:ext cx="405111" cy="259045"/>
    <xdr:sp macro="" textlink="">
      <xdr:nvSpPr>
        <xdr:cNvPr id="456" name="【一般廃棄物処理施設】&#10;有形固定資産減価償却率該当値テキスト">
          <a:extLst>
            <a:ext uri="{FF2B5EF4-FFF2-40B4-BE49-F238E27FC236}">
              <a16:creationId xmlns:a16="http://schemas.microsoft.com/office/drawing/2014/main" id="{2554AE16-CAB7-4E21-BA4F-6E2CC9AC18B6}"/>
            </a:ext>
          </a:extLst>
        </xdr:cNvPr>
        <xdr:cNvSpPr txBox="1"/>
      </xdr:nvSpPr>
      <xdr:spPr>
        <a:xfrm>
          <a:off x="163576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457" name="楕円 456">
          <a:extLst>
            <a:ext uri="{FF2B5EF4-FFF2-40B4-BE49-F238E27FC236}">
              <a16:creationId xmlns:a16="http://schemas.microsoft.com/office/drawing/2014/main" id="{2C93AB66-AB2D-4F06-A68D-B31FDCE59A8E}"/>
            </a:ext>
          </a:extLst>
        </xdr:cNvPr>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76200</xdr:rowOff>
    </xdr:to>
    <xdr:cxnSp macro="">
      <xdr:nvCxnSpPr>
        <xdr:cNvPr id="458" name="直線コネクタ 457">
          <a:extLst>
            <a:ext uri="{FF2B5EF4-FFF2-40B4-BE49-F238E27FC236}">
              <a16:creationId xmlns:a16="http://schemas.microsoft.com/office/drawing/2014/main" id="{EE24EFF9-FF05-419A-8B20-0F51A0333E2A}"/>
            </a:ext>
          </a:extLst>
        </xdr:cNvPr>
        <xdr:cNvCxnSpPr/>
      </xdr:nvCxnSpPr>
      <xdr:spPr>
        <a:xfrm flipV="1">
          <a:off x="15481300" y="60083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22877</xdr:rowOff>
    </xdr:from>
    <xdr:ext cx="405111" cy="259045"/>
    <xdr:sp macro="" textlink="">
      <xdr:nvSpPr>
        <xdr:cNvPr id="459" name="n_1aveValue【一般廃棄物処理施設】&#10;有形固定資産減価償却率">
          <a:extLst>
            <a:ext uri="{FF2B5EF4-FFF2-40B4-BE49-F238E27FC236}">
              <a16:creationId xmlns:a16="http://schemas.microsoft.com/office/drawing/2014/main" id="{991645ED-CE3A-4B21-85D3-803892646C8F}"/>
            </a:ext>
          </a:extLst>
        </xdr:cNvPr>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460" name="n_2aveValue【一般廃棄物処理施設】&#10;有形固定資産減価償却率">
          <a:extLst>
            <a:ext uri="{FF2B5EF4-FFF2-40B4-BE49-F238E27FC236}">
              <a16:creationId xmlns:a16="http://schemas.microsoft.com/office/drawing/2014/main" id="{8845BFCA-B1FA-48E1-9299-A782A27480C3}"/>
            </a:ext>
          </a:extLst>
        </xdr:cNvPr>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461" name="n_1mainValue【一般廃棄物処理施設】&#10;有形固定資産減価償却率">
          <a:extLst>
            <a:ext uri="{FF2B5EF4-FFF2-40B4-BE49-F238E27FC236}">
              <a16:creationId xmlns:a16="http://schemas.microsoft.com/office/drawing/2014/main" id="{BEF8B26B-C19E-4EEF-9F72-6F51D64E7906}"/>
            </a:ext>
          </a:extLst>
        </xdr:cNvPr>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CCD4238F-99F3-4E3A-B994-EA749CFF48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003D0B57-A21D-4C7E-8A2C-BBA80969BD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4ABB40F4-4114-4874-9C94-801D47B899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C46A43DE-602F-442B-946D-FDB0E30F8A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CE80F1C9-B554-496D-B218-3FE44AE5BA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9DA29759-025B-41E5-8DAA-633D497E76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904E6034-8EE5-4BDE-A2B8-2D62039186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E0A0F9FD-652D-4255-B4D2-ACE6302EC49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a:extLst>
            <a:ext uri="{FF2B5EF4-FFF2-40B4-BE49-F238E27FC236}">
              <a16:creationId xmlns:a16="http://schemas.microsoft.com/office/drawing/2014/main" id="{AF72E397-3CB8-4867-B776-1EF28795FAF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a:extLst>
            <a:ext uri="{FF2B5EF4-FFF2-40B4-BE49-F238E27FC236}">
              <a16:creationId xmlns:a16="http://schemas.microsoft.com/office/drawing/2014/main" id="{F4AD5EA1-14C2-499E-A558-D28249C2C35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a:extLst>
            <a:ext uri="{FF2B5EF4-FFF2-40B4-BE49-F238E27FC236}">
              <a16:creationId xmlns:a16="http://schemas.microsoft.com/office/drawing/2014/main" id="{4FDBBADE-C8B8-4AD2-A30D-9F794EEF2E0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a:extLst>
            <a:ext uri="{FF2B5EF4-FFF2-40B4-BE49-F238E27FC236}">
              <a16:creationId xmlns:a16="http://schemas.microsoft.com/office/drawing/2014/main" id="{E453545F-0DE7-4ECB-A933-16486D7EBDB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a:extLst>
            <a:ext uri="{FF2B5EF4-FFF2-40B4-BE49-F238E27FC236}">
              <a16:creationId xmlns:a16="http://schemas.microsoft.com/office/drawing/2014/main" id="{13817767-0E6C-485D-84E1-2720D041B86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a:extLst>
            <a:ext uri="{FF2B5EF4-FFF2-40B4-BE49-F238E27FC236}">
              <a16:creationId xmlns:a16="http://schemas.microsoft.com/office/drawing/2014/main" id="{D316B08E-B0CC-4141-84B0-99E6F91C9394}"/>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a:extLst>
            <a:ext uri="{FF2B5EF4-FFF2-40B4-BE49-F238E27FC236}">
              <a16:creationId xmlns:a16="http://schemas.microsoft.com/office/drawing/2014/main" id="{40643D48-32C0-483E-981B-74641D04AAE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a:extLst>
            <a:ext uri="{FF2B5EF4-FFF2-40B4-BE49-F238E27FC236}">
              <a16:creationId xmlns:a16="http://schemas.microsoft.com/office/drawing/2014/main" id="{47371ADF-424E-4867-A107-FE929AFDD90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a:extLst>
            <a:ext uri="{FF2B5EF4-FFF2-40B4-BE49-F238E27FC236}">
              <a16:creationId xmlns:a16="http://schemas.microsoft.com/office/drawing/2014/main" id="{98C783F9-B8A5-4D12-866A-FA21FA4A985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a:extLst>
            <a:ext uri="{FF2B5EF4-FFF2-40B4-BE49-F238E27FC236}">
              <a16:creationId xmlns:a16="http://schemas.microsoft.com/office/drawing/2014/main" id="{1EB23F43-64F5-4F85-B05E-2BFD495ACAD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a:extLst>
            <a:ext uri="{FF2B5EF4-FFF2-40B4-BE49-F238E27FC236}">
              <a16:creationId xmlns:a16="http://schemas.microsoft.com/office/drawing/2014/main" id="{F24CBE72-7367-4164-9565-3781A407B13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a:extLst>
            <a:ext uri="{FF2B5EF4-FFF2-40B4-BE49-F238E27FC236}">
              <a16:creationId xmlns:a16="http://schemas.microsoft.com/office/drawing/2014/main" id="{138F73E6-BD36-4A4D-8127-5B2F4D5D4B9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a:extLst>
            <a:ext uri="{FF2B5EF4-FFF2-40B4-BE49-F238E27FC236}">
              <a16:creationId xmlns:a16="http://schemas.microsoft.com/office/drawing/2014/main" id="{E1B27692-6101-4876-86DD-4D92AD4AD1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a:extLst>
            <a:ext uri="{FF2B5EF4-FFF2-40B4-BE49-F238E27FC236}">
              <a16:creationId xmlns:a16="http://schemas.microsoft.com/office/drawing/2014/main" id="{27DE8E40-41FB-42C2-9E22-D924C475A85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a:extLst>
            <a:ext uri="{FF2B5EF4-FFF2-40B4-BE49-F238E27FC236}">
              <a16:creationId xmlns:a16="http://schemas.microsoft.com/office/drawing/2014/main" id="{F80BC709-6FF3-4219-AAAF-4DAD5B0B22C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85" name="直線コネクタ 484">
          <a:extLst>
            <a:ext uri="{FF2B5EF4-FFF2-40B4-BE49-F238E27FC236}">
              <a16:creationId xmlns:a16="http://schemas.microsoft.com/office/drawing/2014/main" id="{130AEFD5-51E7-4B09-BC68-F3265AE64EBE}"/>
            </a:ext>
          </a:extLst>
        </xdr:cNvPr>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86" name="【一般廃棄物処理施設】&#10;一人当たり有形固定資産（償却資産）額最小値テキスト">
          <a:extLst>
            <a:ext uri="{FF2B5EF4-FFF2-40B4-BE49-F238E27FC236}">
              <a16:creationId xmlns:a16="http://schemas.microsoft.com/office/drawing/2014/main" id="{A035D07E-1172-4C53-92D7-43A4FEB7D78A}"/>
            </a:ext>
          </a:extLst>
        </xdr:cNvPr>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87" name="直線コネクタ 486">
          <a:extLst>
            <a:ext uri="{FF2B5EF4-FFF2-40B4-BE49-F238E27FC236}">
              <a16:creationId xmlns:a16="http://schemas.microsoft.com/office/drawing/2014/main" id="{49485968-5A8F-4FAA-BC9A-39765694CBA8}"/>
            </a:ext>
          </a:extLst>
        </xdr:cNvPr>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88" name="【一般廃棄物処理施設】&#10;一人当たり有形固定資産（償却資産）額最大値テキスト">
          <a:extLst>
            <a:ext uri="{FF2B5EF4-FFF2-40B4-BE49-F238E27FC236}">
              <a16:creationId xmlns:a16="http://schemas.microsoft.com/office/drawing/2014/main" id="{09BF6ADA-D005-4A9F-A57A-18E8E137C3C8}"/>
            </a:ext>
          </a:extLst>
        </xdr:cNvPr>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89" name="直線コネクタ 488">
          <a:extLst>
            <a:ext uri="{FF2B5EF4-FFF2-40B4-BE49-F238E27FC236}">
              <a16:creationId xmlns:a16="http://schemas.microsoft.com/office/drawing/2014/main" id="{D16AB795-334A-4399-91DD-D15EEF7B2A71}"/>
            </a:ext>
          </a:extLst>
        </xdr:cNvPr>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85813</xdr:rowOff>
    </xdr:from>
    <xdr:ext cx="534377" cy="259045"/>
    <xdr:sp macro="" textlink="">
      <xdr:nvSpPr>
        <xdr:cNvPr id="490" name="【一般廃棄物処理施設】&#10;一人当たり有形固定資産（償却資産）額平均値テキスト">
          <a:extLst>
            <a:ext uri="{FF2B5EF4-FFF2-40B4-BE49-F238E27FC236}">
              <a16:creationId xmlns:a16="http://schemas.microsoft.com/office/drawing/2014/main" id="{00856805-6FA8-4ECD-83D6-1F2249385EEA}"/>
            </a:ext>
          </a:extLst>
        </xdr:cNvPr>
        <xdr:cNvSpPr txBox="1"/>
      </xdr:nvSpPr>
      <xdr:spPr>
        <a:xfrm>
          <a:off x="22199600" y="642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91" name="フローチャート: 判断 490">
          <a:extLst>
            <a:ext uri="{FF2B5EF4-FFF2-40B4-BE49-F238E27FC236}">
              <a16:creationId xmlns:a16="http://schemas.microsoft.com/office/drawing/2014/main" id="{A1E8C8BE-1B12-4D3F-8ACC-FF21597BC024}"/>
            </a:ext>
          </a:extLst>
        </xdr:cNvPr>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92" name="フローチャート: 判断 491">
          <a:extLst>
            <a:ext uri="{FF2B5EF4-FFF2-40B4-BE49-F238E27FC236}">
              <a16:creationId xmlns:a16="http://schemas.microsoft.com/office/drawing/2014/main" id="{E09EE37E-A1BB-40BD-8EB4-C7239973424A}"/>
            </a:ext>
          </a:extLst>
        </xdr:cNvPr>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17011</xdr:rowOff>
    </xdr:from>
    <xdr:to>
      <xdr:col>107</xdr:col>
      <xdr:colOff>101600</xdr:colOff>
      <xdr:row>38</xdr:row>
      <xdr:rowOff>118611</xdr:rowOff>
    </xdr:to>
    <xdr:sp macro="" textlink="">
      <xdr:nvSpPr>
        <xdr:cNvPr id="493" name="フローチャート: 判断 492">
          <a:extLst>
            <a:ext uri="{FF2B5EF4-FFF2-40B4-BE49-F238E27FC236}">
              <a16:creationId xmlns:a16="http://schemas.microsoft.com/office/drawing/2014/main" id="{EB2DBE22-394D-49F5-AB37-BABABB97C05B}"/>
            </a:ext>
          </a:extLst>
        </xdr:cNvPr>
        <xdr:cNvSpPr/>
      </xdr:nvSpPr>
      <xdr:spPr>
        <a:xfrm>
          <a:off x="20383500" y="653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7363A1A1-CDFF-4B26-A542-CA522A3B8F3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3D78249B-F6A4-49B4-B366-8672404FF68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54DE7C7-50C8-4E9F-AC13-6897E886D8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4F191972-577C-4A12-ADBC-8B844AD1AD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8F3C40B4-6437-44A5-B080-74B2C6177B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128422</xdr:rowOff>
    </xdr:from>
    <xdr:to>
      <xdr:col>116</xdr:col>
      <xdr:colOff>114300</xdr:colOff>
      <xdr:row>39</xdr:row>
      <xdr:rowOff>58572</xdr:rowOff>
    </xdr:to>
    <xdr:sp macro="" textlink="">
      <xdr:nvSpPr>
        <xdr:cNvPr id="499" name="楕円 498">
          <a:extLst>
            <a:ext uri="{FF2B5EF4-FFF2-40B4-BE49-F238E27FC236}">
              <a16:creationId xmlns:a16="http://schemas.microsoft.com/office/drawing/2014/main" id="{D4B5005E-D4A6-4DA7-8750-B21051284590}"/>
            </a:ext>
          </a:extLst>
        </xdr:cNvPr>
        <xdr:cNvSpPr/>
      </xdr:nvSpPr>
      <xdr:spPr>
        <a:xfrm>
          <a:off x="22110700" y="66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106849</xdr:rowOff>
    </xdr:from>
    <xdr:ext cx="534377" cy="259045"/>
    <xdr:sp macro="" textlink="">
      <xdr:nvSpPr>
        <xdr:cNvPr id="500" name="【一般廃棄物処理施設】&#10;一人当たり有形固定資産（償却資産）額該当値テキスト">
          <a:extLst>
            <a:ext uri="{FF2B5EF4-FFF2-40B4-BE49-F238E27FC236}">
              <a16:creationId xmlns:a16="http://schemas.microsoft.com/office/drawing/2014/main" id="{36990A4F-A9DC-46CE-9CE8-0CD0E2A16B99}"/>
            </a:ext>
          </a:extLst>
        </xdr:cNvPr>
        <xdr:cNvSpPr txBox="1"/>
      </xdr:nvSpPr>
      <xdr:spPr>
        <a:xfrm>
          <a:off x="22199600" y="66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121122</xdr:rowOff>
    </xdr:from>
    <xdr:to>
      <xdr:col>112</xdr:col>
      <xdr:colOff>38100</xdr:colOff>
      <xdr:row>39</xdr:row>
      <xdr:rowOff>51272</xdr:rowOff>
    </xdr:to>
    <xdr:sp macro="" textlink="">
      <xdr:nvSpPr>
        <xdr:cNvPr id="501" name="楕円 500">
          <a:extLst>
            <a:ext uri="{FF2B5EF4-FFF2-40B4-BE49-F238E27FC236}">
              <a16:creationId xmlns:a16="http://schemas.microsoft.com/office/drawing/2014/main" id="{7881B7A1-020A-4916-837F-F4F6C9F86025}"/>
            </a:ext>
          </a:extLst>
        </xdr:cNvPr>
        <xdr:cNvSpPr/>
      </xdr:nvSpPr>
      <xdr:spPr>
        <a:xfrm>
          <a:off x="21272500" y="66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472</xdr:rowOff>
    </xdr:from>
    <xdr:to>
      <xdr:col>116</xdr:col>
      <xdr:colOff>63500</xdr:colOff>
      <xdr:row>39</xdr:row>
      <xdr:rowOff>7772</xdr:rowOff>
    </xdr:to>
    <xdr:cxnSp macro="">
      <xdr:nvCxnSpPr>
        <xdr:cNvPr id="502" name="直線コネクタ 501">
          <a:extLst>
            <a:ext uri="{FF2B5EF4-FFF2-40B4-BE49-F238E27FC236}">
              <a16:creationId xmlns:a16="http://schemas.microsoft.com/office/drawing/2014/main" id="{7451C045-65E5-4515-9144-97DE446CA093}"/>
            </a:ext>
          </a:extLst>
        </xdr:cNvPr>
        <xdr:cNvCxnSpPr/>
      </xdr:nvCxnSpPr>
      <xdr:spPr>
        <a:xfrm>
          <a:off x="21323300" y="6687022"/>
          <a:ext cx="8382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49420</xdr:rowOff>
    </xdr:from>
    <xdr:ext cx="534377" cy="259045"/>
    <xdr:sp macro="" textlink="">
      <xdr:nvSpPr>
        <xdr:cNvPr id="503" name="n_1aveValue【一般廃棄物処理施設】&#10;一人当たり有形固定資産（償却資産）額">
          <a:extLst>
            <a:ext uri="{FF2B5EF4-FFF2-40B4-BE49-F238E27FC236}">
              <a16:creationId xmlns:a16="http://schemas.microsoft.com/office/drawing/2014/main" id="{C3544FD5-8257-4922-8516-9E98C13BD45B}"/>
            </a:ext>
          </a:extLst>
        </xdr:cNvPr>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135137</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6DCBD5EB-169E-46A7-94D8-E905839B0336}"/>
            </a:ext>
          </a:extLst>
        </xdr:cNvPr>
        <xdr:cNvSpPr txBox="1"/>
      </xdr:nvSpPr>
      <xdr:spPr>
        <a:xfrm>
          <a:off x="20167111" y="63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42399</xdr:rowOff>
    </xdr:from>
    <xdr:ext cx="534377" cy="259045"/>
    <xdr:sp macro="" textlink="">
      <xdr:nvSpPr>
        <xdr:cNvPr id="505" name="n_1mainValue【一般廃棄物処理施設】&#10;一人当たり有形固定資産（償却資産）額">
          <a:extLst>
            <a:ext uri="{FF2B5EF4-FFF2-40B4-BE49-F238E27FC236}">
              <a16:creationId xmlns:a16="http://schemas.microsoft.com/office/drawing/2014/main" id="{46F692FD-DDBB-424D-BE75-142BDEBBBFD3}"/>
            </a:ext>
          </a:extLst>
        </xdr:cNvPr>
        <xdr:cNvSpPr txBox="1"/>
      </xdr:nvSpPr>
      <xdr:spPr>
        <a:xfrm>
          <a:off x="21043411" y="672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DA05620A-A093-4AF5-990F-22A2C302DC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D4240B6B-19E5-41E5-9ABD-6DF002F7E1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6799B3C6-1C07-4D81-9A5F-670D4DEEDD3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302E8728-D2E9-469B-8B1D-5A8AE24722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FCBAFCDD-0907-472D-97ED-0D609CEA9A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591EF973-303C-4DB4-8A45-5176625FD5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84B37DA3-03F7-44A6-84E4-19BBFDA8465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59266ECD-5D7C-4620-8F1B-CF51457566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D1FAD955-FC07-43B8-AFC6-C5B0411575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DE743A5D-0C1E-4E42-8E71-C43C8B2448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907D016F-281A-4DD2-B550-1DCAD3CD13C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7" name="テキスト ボックス 516">
          <a:extLst>
            <a:ext uri="{FF2B5EF4-FFF2-40B4-BE49-F238E27FC236}">
              <a16:creationId xmlns:a16="http://schemas.microsoft.com/office/drawing/2014/main" id="{FF60D2A7-4C65-42C2-B8C0-54D5AF16A2E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598F5758-F337-4415-B8B2-034B17D6AFC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D14E0B76-B541-4BFC-B075-85E239F6B8F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3A857E81-8752-40E0-9F2A-54A26215608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97A2D152-254E-46F4-B3A6-5C330281013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83C13F31-F2FB-4A74-B372-CEC4035FDE6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AE6253F6-F3E4-4F36-AFF7-F8C1A41762C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C44F88FA-3813-42C8-BE5A-C1784A03DA0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D59DC5CA-5FBE-459E-A46C-D4DAE437DCD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C9735F13-9E8F-42CA-8DA5-5182B4A921C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7" name="テキスト ボックス 526">
          <a:extLst>
            <a:ext uri="{FF2B5EF4-FFF2-40B4-BE49-F238E27FC236}">
              <a16:creationId xmlns:a16="http://schemas.microsoft.com/office/drawing/2014/main" id="{D69ACD72-5F3A-4560-A36C-F47461EAAED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519E622D-C3CA-4717-9E05-73FD5031D5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9" name="テキスト ボックス 528">
          <a:extLst>
            <a:ext uri="{FF2B5EF4-FFF2-40B4-BE49-F238E27FC236}">
              <a16:creationId xmlns:a16="http://schemas.microsoft.com/office/drawing/2014/main" id="{0614F659-372E-45AC-BBEC-A956A4F6ABF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8340FFC4-119E-4E8B-8BAD-1200F60D04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31" name="直線コネクタ 530">
          <a:extLst>
            <a:ext uri="{FF2B5EF4-FFF2-40B4-BE49-F238E27FC236}">
              <a16:creationId xmlns:a16="http://schemas.microsoft.com/office/drawing/2014/main" id="{8A07EEB5-FA89-4E53-BE9A-1E2823E5D612}"/>
            </a:ext>
          </a:extLst>
        </xdr:cNvPr>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2" name="【保健センター・保健所】&#10;有形固定資産減価償却率最小値テキスト">
          <a:extLst>
            <a:ext uri="{FF2B5EF4-FFF2-40B4-BE49-F238E27FC236}">
              <a16:creationId xmlns:a16="http://schemas.microsoft.com/office/drawing/2014/main" id="{988ED486-7B38-4C68-B49E-B4E6A37377A6}"/>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3" name="直線コネクタ 532">
          <a:extLst>
            <a:ext uri="{FF2B5EF4-FFF2-40B4-BE49-F238E27FC236}">
              <a16:creationId xmlns:a16="http://schemas.microsoft.com/office/drawing/2014/main" id="{B85C66CA-61BC-4A77-9C5A-272B69F8A2C4}"/>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E74DBA5A-4BB6-4943-B5C3-7AAFF9E8F067}"/>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35" name="直線コネクタ 534">
          <a:extLst>
            <a:ext uri="{FF2B5EF4-FFF2-40B4-BE49-F238E27FC236}">
              <a16:creationId xmlns:a16="http://schemas.microsoft.com/office/drawing/2014/main" id="{28D15345-19C4-48EC-B790-FAE2650FD5FF}"/>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8000</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5878CD65-A940-41EB-9B53-53D72E7E5937}"/>
            </a:ext>
          </a:extLst>
        </xdr:cNvPr>
        <xdr:cNvSpPr txBox="1"/>
      </xdr:nvSpPr>
      <xdr:spPr>
        <a:xfrm>
          <a:off x="16357600" y="1012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37" name="フローチャート: 判断 536">
          <a:extLst>
            <a:ext uri="{FF2B5EF4-FFF2-40B4-BE49-F238E27FC236}">
              <a16:creationId xmlns:a16="http://schemas.microsoft.com/office/drawing/2014/main" id="{5A966D82-CD9C-481C-9E1C-68528F556DE2}"/>
            </a:ext>
          </a:extLst>
        </xdr:cNvPr>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38" name="フローチャート: 判断 537">
          <a:extLst>
            <a:ext uri="{FF2B5EF4-FFF2-40B4-BE49-F238E27FC236}">
              <a16:creationId xmlns:a16="http://schemas.microsoft.com/office/drawing/2014/main" id="{D6FDD19D-7DEF-4658-83BF-2FE6193D261B}"/>
            </a:ext>
          </a:extLst>
        </xdr:cNvPr>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73297</xdr:rowOff>
    </xdr:from>
    <xdr:to>
      <xdr:col>76</xdr:col>
      <xdr:colOff>165100</xdr:colOff>
      <xdr:row>61</xdr:row>
      <xdr:rowOff>3447</xdr:rowOff>
    </xdr:to>
    <xdr:sp macro="" textlink="">
      <xdr:nvSpPr>
        <xdr:cNvPr id="539" name="フローチャート: 判断 538">
          <a:extLst>
            <a:ext uri="{FF2B5EF4-FFF2-40B4-BE49-F238E27FC236}">
              <a16:creationId xmlns:a16="http://schemas.microsoft.com/office/drawing/2014/main" id="{3E6CBBE2-DDD9-438E-A23D-E5ADABD08BE0}"/>
            </a:ext>
          </a:extLst>
        </xdr:cNvPr>
        <xdr:cNvSpPr/>
      </xdr:nvSpPr>
      <xdr:spPr>
        <a:xfrm>
          <a:off x="14541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7B2E002-6847-4A4C-A526-058B070C0F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53509D4F-EA60-4041-84D5-DED8CA5C898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228B510-8C1F-4A05-8019-CFD64DA568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1D1D8EB-A7BB-4EF8-BA35-0FD585924A2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9AA9756-AAED-4CC8-8BD6-D7934AFE000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1451</xdr:rowOff>
    </xdr:from>
    <xdr:to>
      <xdr:col>85</xdr:col>
      <xdr:colOff>177800</xdr:colOff>
      <xdr:row>61</xdr:row>
      <xdr:rowOff>103051</xdr:rowOff>
    </xdr:to>
    <xdr:sp macro="" textlink="">
      <xdr:nvSpPr>
        <xdr:cNvPr id="545" name="楕円 544">
          <a:extLst>
            <a:ext uri="{FF2B5EF4-FFF2-40B4-BE49-F238E27FC236}">
              <a16:creationId xmlns:a16="http://schemas.microsoft.com/office/drawing/2014/main" id="{D973A39F-E35E-4426-90BC-E2EBB8C57928}"/>
            </a:ext>
          </a:extLst>
        </xdr:cNvPr>
        <xdr:cNvSpPr/>
      </xdr:nvSpPr>
      <xdr:spPr>
        <a:xfrm>
          <a:off x="16268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151328</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8D03802A-8913-4B81-A5AF-57CF0793A75C}"/>
            </a:ext>
          </a:extLst>
        </xdr:cNvPr>
        <xdr:cNvSpPr txBox="1"/>
      </xdr:nvSpPr>
      <xdr:spPr>
        <a:xfrm>
          <a:off x="16357600"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34109</xdr:rowOff>
    </xdr:from>
    <xdr:to>
      <xdr:col>81</xdr:col>
      <xdr:colOff>101600</xdr:colOff>
      <xdr:row>61</xdr:row>
      <xdr:rowOff>135709</xdr:rowOff>
    </xdr:to>
    <xdr:sp macro="" textlink="">
      <xdr:nvSpPr>
        <xdr:cNvPr id="547" name="楕円 546">
          <a:extLst>
            <a:ext uri="{FF2B5EF4-FFF2-40B4-BE49-F238E27FC236}">
              <a16:creationId xmlns:a16="http://schemas.microsoft.com/office/drawing/2014/main" id="{6BB4FD02-F8F3-4A93-B2AA-FC8F6162A658}"/>
            </a:ext>
          </a:extLst>
        </xdr:cNvPr>
        <xdr:cNvSpPr/>
      </xdr:nvSpPr>
      <xdr:spPr>
        <a:xfrm>
          <a:off x="15430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52251</xdr:rowOff>
    </xdr:from>
    <xdr:to>
      <xdr:col>85</xdr:col>
      <xdr:colOff>127000</xdr:colOff>
      <xdr:row>61</xdr:row>
      <xdr:rowOff>84909</xdr:rowOff>
    </xdr:to>
    <xdr:cxnSp macro="">
      <xdr:nvCxnSpPr>
        <xdr:cNvPr id="548" name="直線コネクタ 547">
          <a:extLst>
            <a:ext uri="{FF2B5EF4-FFF2-40B4-BE49-F238E27FC236}">
              <a16:creationId xmlns:a16="http://schemas.microsoft.com/office/drawing/2014/main" id="{45D993A8-07F4-4F90-8DCA-5F99F6A88C4D}"/>
            </a:ext>
          </a:extLst>
        </xdr:cNvPr>
        <xdr:cNvCxnSpPr/>
      </xdr:nvCxnSpPr>
      <xdr:spPr>
        <a:xfrm flipV="1">
          <a:off x="15481300" y="105107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66766</xdr:rowOff>
    </xdr:from>
    <xdr:to>
      <xdr:col>76</xdr:col>
      <xdr:colOff>165100</xdr:colOff>
      <xdr:row>61</xdr:row>
      <xdr:rowOff>168366</xdr:rowOff>
    </xdr:to>
    <xdr:sp macro="" textlink="">
      <xdr:nvSpPr>
        <xdr:cNvPr id="549" name="楕円 548">
          <a:extLst>
            <a:ext uri="{FF2B5EF4-FFF2-40B4-BE49-F238E27FC236}">
              <a16:creationId xmlns:a16="http://schemas.microsoft.com/office/drawing/2014/main" id="{3C7F75C9-AE40-45B9-983A-A5644C367BBB}"/>
            </a:ext>
          </a:extLst>
        </xdr:cNvPr>
        <xdr:cNvSpPr/>
      </xdr:nvSpPr>
      <xdr:spPr>
        <a:xfrm>
          <a:off x="14541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84909</xdr:rowOff>
    </xdr:from>
    <xdr:to>
      <xdr:col>81</xdr:col>
      <xdr:colOff>50800</xdr:colOff>
      <xdr:row>61</xdr:row>
      <xdr:rowOff>117566</xdr:rowOff>
    </xdr:to>
    <xdr:cxnSp macro="">
      <xdr:nvCxnSpPr>
        <xdr:cNvPr id="550" name="直線コネクタ 549">
          <a:extLst>
            <a:ext uri="{FF2B5EF4-FFF2-40B4-BE49-F238E27FC236}">
              <a16:creationId xmlns:a16="http://schemas.microsoft.com/office/drawing/2014/main" id="{3D809241-A7EA-423C-8864-A08535DEB253}"/>
            </a:ext>
          </a:extLst>
        </xdr:cNvPr>
        <xdr:cNvCxnSpPr/>
      </xdr:nvCxnSpPr>
      <xdr:spPr>
        <a:xfrm flipV="1">
          <a:off x="14592300" y="105433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157134</xdr:rowOff>
    </xdr:from>
    <xdr:ext cx="405111" cy="259045"/>
    <xdr:sp macro="" textlink="">
      <xdr:nvSpPr>
        <xdr:cNvPr id="551" name="n_1aveValue【保健センター・保健所】&#10;有形固定資産減価償却率">
          <a:extLst>
            <a:ext uri="{FF2B5EF4-FFF2-40B4-BE49-F238E27FC236}">
              <a16:creationId xmlns:a16="http://schemas.microsoft.com/office/drawing/2014/main" id="{BF37F672-9572-4758-A8EC-3D2BC308BFA7}"/>
            </a:ext>
          </a:extLst>
        </xdr:cNvPr>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19974</xdr:rowOff>
    </xdr:from>
    <xdr:ext cx="405111" cy="259045"/>
    <xdr:sp macro="" textlink="">
      <xdr:nvSpPr>
        <xdr:cNvPr id="552" name="n_2aveValue【保健センター・保健所】&#10;有形固定資産減価償却率">
          <a:extLst>
            <a:ext uri="{FF2B5EF4-FFF2-40B4-BE49-F238E27FC236}">
              <a16:creationId xmlns:a16="http://schemas.microsoft.com/office/drawing/2014/main" id="{CDCFDF17-E8CF-42E1-A72A-D0C500EDA7CF}"/>
            </a:ext>
          </a:extLst>
        </xdr:cNvPr>
        <xdr:cNvSpPr txBox="1"/>
      </xdr:nvSpPr>
      <xdr:spPr>
        <a:xfrm>
          <a:off x="14389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126836</xdr:rowOff>
    </xdr:from>
    <xdr:ext cx="405111" cy="259045"/>
    <xdr:sp macro="" textlink="">
      <xdr:nvSpPr>
        <xdr:cNvPr id="553" name="n_1mainValue【保健センター・保健所】&#10;有形固定資産減価償却率">
          <a:extLst>
            <a:ext uri="{FF2B5EF4-FFF2-40B4-BE49-F238E27FC236}">
              <a16:creationId xmlns:a16="http://schemas.microsoft.com/office/drawing/2014/main" id="{EEDEFFCB-0759-48C5-9229-29BAA20255C9}"/>
            </a:ext>
          </a:extLst>
        </xdr:cNvPr>
        <xdr:cNvSpPr txBox="1"/>
      </xdr:nvSpPr>
      <xdr:spPr>
        <a:xfrm>
          <a:off x="15266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159493</xdr:rowOff>
    </xdr:from>
    <xdr:ext cx="405111" cy="259045"/>
    <xdr:sp macro="" textlink="">
      <xdr:nvSpPr>
        <xdr:cNvPr id="554" name="n_2mainValue【保健センター・保健所】&#10;有形固定資産減価償却率">
          <a:extLst>
            <a:ext uri="{FF2B5EF4-FFF2-40B4-BE49-F238E27FC236}">
              <a16:creationId xmlns:a16="http://schemas.microsoft.com/office/drawing/2014/main" id="{CFF2DE99-C793-43F8-8BA0-D4EEA869F81A}"/>
            </a:ext>
          </a:extLst>
        </xdr:cNvPr>
        <xdr:cNvSpPr txBox="1"/>
      </xdr:nvSpPr>
      <xdr:spPr>
        <a:xfrm>
          <a:off x="14389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1984C122-6956-4983-8542-35B356DA12D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D8A1876D-AB31-4AB6-9310-4CBBEAB069F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80D40D62-2D2E-4421-983F-70FB82AEC6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C19B7A78-B32B-4318-8B80-5EBD0B053D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A1985485-CCB7-4BA7-8FC4-9592E6A7BAE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B348C3DB-C17B-4FEE-94CC-89E3673F0BD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8A5B09CF-F604-422A-AAB7-95BC4DE71C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2E30F46E-3450-4F83-B18A-3F773237C8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D226AEEF-2D96-45B5-8A67-986BFA5910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B2B2CAEE-AAD0-4E0C-862F-3CD85AA44D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5" name="直線コネクタ 564">
          <a:extLst>
            <a:ext uri="{FF2B5EF4-FFF2-40B4-BE49-F238E27FC236}">
              <a16:creationId xmlns:a16="http://schemas.microsoft.com/office/drawing/2014/main" id="{4D6A2EA7-2F74-4F62-8313-7EF3E60A62D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a:extLst>
            <a:ext uri="{FF2B5EF4-FFF2-40B4-BE49-F238E27FC236}">
              <a16:creationId xmlns:a16="http://schemas.microsoft.com/office/drawing/2014/main" id="{81E71ED7-4391-4A78-A092-4F1E3FDCF6D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a:extLst>
            <a:ext uri="{FF2B5EF4-FFF2-40B4-BE49-F238E27FC236}">
              <a16:creationId xmlns:a16="http://schemas.microsoft.com/office/drawing/2014/main" id="{4EAF6865-F4E2-4C0C-AF90-6A773927F02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a:extLst>
            <a:ext uri="{FF2B5EF4-FFF2-40B4-BE49-F238E27FC236}">
              <a16:creationId xmlns:a16="http://schemas.microsoft.com/office/drawing/2014/main" id="{DA4B28EB-A87F-4CFD-9E04-6886FDBE3DC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a:extLst>
            <a:ext uri="{FF2B5EF4-FFF2-40B4-BE49-F238E27FC236}">
              <a16:creationId xmlns:a16="http://schemas.microsoft.com/office/drawing/2014/main" id="{BFC0BB71-6D72-495E-9644-C8C13F0F8B2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a:extLst>
            <a:ext uri="{FF2B5EF4-FFF2-40B4-BE49-F238E27FC236}">
              <a16:creationId xmlns:a16="http://schemas.microsoft.com/office/drawing/2014/main" id="{1686553C-D189-4D5F-812E-FC0070DD031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a:extLst>
            <a:ext uri="{FF2B5EF4-FFF2-40B4-BE49-F238E27FC236}">
              <a16:creationId xmlns:a16="http://schemas.microsoft.com/office/drawing/2014/main" id="{4D317035-D2B6-4899-BE3D-BA462926DE2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a:extLst>
            <a:ext uri="{FF2B5EF4-FFF2-40B4-BE49-F238E27FC236}">
              <a16:creationId xmlns:a16="http://schemas.microsoft.com/office/drawing/2014/main" id="{7FF367EB-CD39-4243-BBEA-2227151439F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6246BB22-7984-4533-8E34-CCA63EB71EE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id="{BE28CC79-6DE5-4CC5-8B54-DB7154A50C6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a:extLst>
            <a:ext uri="{FF2B5EF4-FFF2-40B4-BE49-F238E27FC236}">
              <a16:creationId xmlns:a16="http://schemas.microsoft.com/office/drawing/2014/main" id="{B0778550-4B15-45F7-95BC-3D25C10227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76" name="直線コネクタ 575">
          <a:extLst>
            <a:ext uri="{FF2B5EF4-FFF2-40B4-BE49-F238E27FC236}">
              <a16:creationId xmlns:a16="http://schemas.microsoft.com/office/drawing/2014/main" id="{C1274BE3-2882-4264-9601-0B1E400A8D6C}"/>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77" name="【保健センター・保健所】&#10;一人当たり面積最小値テキスト">
          <a:extLst>
            <a:ext uri="{FF2B5EF4-FFF2-40B4-BE49-F238E27FC236}">
              <a16:creationId xmlns:a16="http://schemas.microsoft.com/office/drawing/2014/main" id="{F9BE3226-0696-4251-AA46-83FE09C70AA9}"/>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78" name="直線コネクタ 577">
          <a:extLst>
            <a:ext uri="{FF2B5EF4-FFF2-40B4-BE49-F238E27FC236}">
              <a16:creationId xmlns:a16="http://schemas.microsoft.com/office/drawing/2014/main" id="{193C5322-10AF-49CA-93F3-B0D57C8938D9}"/>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79" name="【保健センター・保健所】&#10;一人当たり面積最大値テキスト">
          <a:extLst>
            <a:ext uri="{FF2B5EF4-FFF2-40B4-BE49-F238E27FC236}">
              <a16:creationId xmlns:a16="http://schemas.microsoft.com/office/drawing/2014/main" id="{B22AD178-1E32-4422-84BB-BDBCB251EF3A}"/>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0" name="直線コネクタ 579">
          <a:extLst>
            <a:ext uri="{FF2B5EF4-FFF2-40B4-BE49-F238E27FC236}">
              <a16:creationId xmlns:a16="http://schemas.microsoft.com/office/drawing/2014/main" id="{78DF3DAA-8357-4759-A677-EBDF893D3D5D}"/>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40657</xdr:rowOff>
    </xdr:from>
    <xdr:ext cx="469744" cy="259045"/>
    <xdr:sp macro="" textlink="">
      <xdr:nvSpPr>
        <xdr:cNvPr id="581" name="【保健センター・保健所】&#10;一人当たり面積平均値テキスト">
          <a:extLst>
            <a:ext uri="{FF2B5EF4-FFF2-40B4-BE49-F238E27FC236}">
              <a16:creationId xmlns:a16="http://schemas.microsoft.com/office/drawing/2014/main" id="{1DAFAC52-BD66-4226-B92F-6059068247EF}"/>
            </a:ext>
          </a:extLst>
        </xdr:cNvPr>
        <xdr:cNvSpPr txBox="1"/>
      </xdr:nvSpPr>
      <xdr:spPr>
        <a:xfrm>
          <a:off x="22199600"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82" name="フローチャート: 判断 581">
          <a:extLst>
            <a:ext uri="{FF2B5EF4-FFF2-40B4-BE49-F238E27FC236}">
              <a16:creationId xmlns:a16="http://schemas.microsoft.com/office/drawing/2014/main" id="{F26FB0CB-4029-4865-B1FA-E9E73AAC8BFE}"/>
            </a:ext>
          </a:extLst>
        </xdr:cNvPr>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83" name="フローチャート: 判断 582">
          <a:extLst>
            <a:ext uri="{FF2B5EF4-FFF2-40B4-BE49-F238E27FC236}">
              <a16:creationId xmlns:a16="http://schemas.microsoft.com/office/drawing/2014/main" id="{5C3F63CE-1B7E-440B-A749-0AE230EC6EBB}"/>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63500</xdr:rowOff>
    </xdr:from>
    <xdr:to>
      <xdr:col>107</xdr:col>
      <xdr:colOff>101600</xdr:colOff>
      <xdr:row>58</xdr:row>
      <xdr:rowOff>165100</xdr:rowOff>
    </xdr:to>
    <xdr:sp macro="" textlink="">
      <xdr:nvSpPr>
        <xdr:cNvPr id="584" name="フローチャート: 判断 583">
          <a:extLst>
            <a:ext uri="{FF2B5EF4-FFF2-40B4-BE49-F238E27FC236}">
              <a16:creationId xmlns:a16="http://schemas.microsoft.com/office/drawing/2014/main" id="{5C02DA04-5AB7-4CD1-AB79-22D219851077}"/>
            </a:ext>
          </a:extLst>
        </xdr:cNvPr>
        <xdr:cNvSpPr/>
      </xdr:nvSpPr>
      <xdr:spPr>
        <a:xfrm>
          <a:off x="20383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33841AC6-7711-4241-B750-6F0E07BBB9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6826D8BC-BA21-4C49-A722-3B5DD32FD5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963F38B2-4440-4B2B-A748-894E08C268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BFD74FD0-AE8F-403A-BDBF-82246C2A3E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EB312466-FD4D-4E76-B12C-3315D5D459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90" name="楕円 589">
          <a:extLst>
            <a:ext uri="{FF2B5EF4-FFF2-40B4-BE49-F238E27FC236}">
              <a16:creationId xmlns:a16="http://schemas.microsoft.com/office/drawing/2014/main" id="{84EB1B56-2225-4C0A-86DB-986D2BE19835}"/>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591" name="【保健センター・保健所】&#10;一人当たり面積該当値テキスト">
          <a:extLst>
            <a:ext uri="{FF2B5EF4-FFF2-40B4-BE49-F238E27FC236}">
              <a16:creationId xmlns:a16="http://schemas.microsoft.com/office/drawing/2014/main" id="{3F2F6176-35A3-46DD-8018-8F764A4EE7F8}"/>
            </a:ext>
          </a:extLst>
        </xdr:cNvPr>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92" name="楕円 591">
          <a:extLst>
            <a:ext uri="{FF2B5EF4-FFF2-40B4-BE49-F238E27FC236}">
              <a16:creationId xmlns:a16="http://schemas.microsoft.com/office/drawing/2014/main" id="{E2A9013E-4296-4822-BF83-54AB1135B04B}"/>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593" name="直線コネクタ 592">
          <a:extLst>
            <a:ext uri="{FF2B5EF4-FFF2-40B4-BE49-F238E27FC236}">
              <a16:creationId xmlns:a16="http://schemas.microsoft.com/office/drawing/2014/main" id="{F621E9D0-BE2F-470C-9256-A04ACA967861}"/>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94" name="楕円 593">
          <a:extLst>
            <a:ext uri="{FF2B5EF4-FFF2-40B4-BE49-F238E27FC236}">
              <a16:creationId xmlns:a16="http://schemas.microsoft.com/office/drawing/2014/main" id="{B1B33832-EB88-49DF-931C-4A99386FB382}"/>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595" name="直線コネクタ 594">
          <a:extLst>
            <a:ext uri="{FF2B5EF4-FFF2-40B4-BE49-F238E27FC236}">
              <a16:creationId xmlns:a16="http://schemas.microsoft.com/office/drawing/2014/main" id="{F6C4231F-0B56-4A69-B975-15585A169BDE}"/>
            </a:ext>
          </a:extLst>
        </xdr:cNvPr>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596" name="n_1aveValue【保健センター・保健所】&#10;一人当たり面積">
          <a:extLst>
            <a:ext uri="{FF2B5EF4-FFF2-40B4-BE49-F238E27FC236}">
              <a16:creationId xmlns:a16="http://schemas.microsoft.com/office/drawing/2014/main" id="{5C82E2A3-FADD-45A6-BAFD-308177352D24}"/>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597" name="n_2aveValue【保健センター・保健所】&#10;一人当たり面積">
          <a:extLst>
            <a:ext uri="{FF2B5EF4-FFF2-40B4-BE49-F238E27FC236}">
              <a16:creationId xmlns:a16="http://schemas.microsoft.com/office/drawing/2014/main" id="{01B5280C-0A53-45DB-A65B-7B89EA1E169C}"/>
            </a:ext>
          </a:extLst>
        </xdr:cNvPr>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598" name="n_1mainValue【保健センター・保健所】&#10;一人当たり面積">
          <a:extLst>
            <a:ext uri="{FF2B5EF4-FFF2-40B4-BE49-F238E27FC236}">
              <a16:creationId xmlns:a16="http://schemas.microsoft.com/office/drawing/2014/main" id="{B01FD592-630A-47C7-B75D-1AAD116A873A}"/>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599" name="n_2mainValue【保健センター・保健所】&#10;一人当たり面積">
          <a:extLst>
            <a:ext uri="{FF2B5EF4-FFF2-40B4-BE49-F238E27FC236}">
              <a16:creationId xmlns:a16="http://schemas.microsoft.com/office/drawing/2014/main" id="{D384F935-D1A9-4B23-8191-7F1E99936767}"/>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9345E0D4-DD1D-4699-B84C-C4BA968247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6E528B36-43B1-4814-98D7-C2E94864B4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89B5F8B3-6502-431A-84D6-71834961E5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AE84F21D-8607-4CD1-A386-5446C1A1105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D82BD8CB-7DE8-4D07-BAA7-7C150C0816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12E11D91-01DD-48D8-8A7D-755A52D051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5A8399B8-CDFB-4E06-BAD8-8B3D911F25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78898004-F7C3-4830-BD9B-2F5A859A5C6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7335770C-1B73-49C6-8A4E-D9584515D3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7372C844-B094-4FBA-96D4-40DED111DC7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0" name="テキスト ボックス 609">
          <a:extLst>
            <a:ext uri="{FF2B5EF4-FFF2-40B4-BE49-F238E27FC236}">
              <a16:creationId xmlns:a16="http://schemas.microsoft.com/office/drawing/2014/main" id="{43980356-8062-468C-80FB-EC97B81B348D}"/>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a:extLst>
            <a:ext uri="{FF2B5EF4-FFF2-40B4-BE49-F238E27FC236}">
              <a16:creationId xmlns:a16="http://schemas.microsoft.com/office/drawing/2014/main" id="{C4336714-5DFD-4E28-974A-EA8AF36D9F0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2" name="テキスト ボックス 611">
          <a:extLst>
            <a:ext uri="{FF2B5EF4-FFF2-40B4-BE49-F238E27FC236}">
              <a16:creationId xmlns:a16="http://schemas.microsoft.com/office/drawing/2014/main" id="{44298AAE-7DC9-402B-9FC3-47D698A197F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a:extLst>
            <a:ext uri="{FF2B5EF4-FFF2-40B4-BE49-F238E27FC236}">
              <a16:creationId xmlns:a16="http://schemas.microsoft.com/office/drawing/2014/main" id="{35612943-AA24-4E61-8594-39A396EDFB2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a:extLst>
            <a:ext uri="{FF2B5EF4-FFF2-40B4-BE49-F238E27FC236}">
              <a16:creationId xmlns:a16="http://schemas.microsoft.com/office/drawing/2014/main" id="{A994EDF2-7D64-4A4D-8CE4-AD911683959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a:extLst>
            <a:ext uri="{FF2B5EF4-FFF2-40B4-BE49-F238E27FC236}">
              <a16:creationId xmlns:a16="http://schemas.microsoft.com/office/drawing/2014/main" id="{A4A01630-C2D8-4FA7-85D4-5901375DC92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a:extLst>
            <a:ext uri="{FF2B5EF4-FFF2-40B4-BE49-F238E27FC236}">
              <a16:creationId xmlns:a16="http://schemas.microsoft.com/office/drawing/2014/main" id="{CC1A1D30-AD12-4667-A185-7C3C8841B88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a:extLst>
            <a:ext uri="{FF2B5EF4-FFF2-40B4-BE49-F238E27FC236}">
              <a16:creationId xmlns:a16="http://schemas.microsoft.com/office/drawing/2014/main" id="{21EE3236-2869-440C-A6D8-AF421128484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a:extLst>
            <a:ext uri="{FF2B5EF4-FFF2-40B4-BE49-F238E27FC236}">
              <a16:creationId xmlns:a16="http://schemas.microsoft.com/office/drawing/2014/main" id="{3F890758-B572-484D-AF89-6C025F5CA1A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a:extLst>
            <a:ext uri="{FF2B5EF4-FFF2-40B4-BE49-F238E27FC236}">
              <a16:creationId xmlns:a16="http://schemas.microsoft.com/office/drawing/2014/main" id="{99D76E0E-531A-4802-8B19-3C59C29B5D7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0" name="テキスト ボックス 619">
          <a:extLst>
            <a:ext uri="{FF2B5EF4-FFF2-40B4-BE49-F238E27FC236}">
              <a16:creationId xmlns:a16="http://schemas.microsoft.com/office/drawing/2014/main" id="{8E3DA788-BE90-41EB-A784-9E0AD3FE17B8}"/>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2E1F24E3-E7E5-4ECC-A95D-BEEFF075DE5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a:extLst>
            <a:ext uri="{FF2B5EF4-FFF2-40B4-BE49-F238E27FC236}">
              <a16:creationId xmlns:a16="http://schemas.microsoft.com/office/drawing/2014/main" id="{C784274B-5278-46EE-97BD-E899E4838EF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a:extLst>
            <a:ext uri="{FF2B5EF4-FFF2-40B4-BE49-F238E27FC236}">
              <a16:creationId xmlns:a16="http://schemas.microsoft.com/office/drawing/2014/main" id="{27FB7A6E-61D4-4597-8D39-4755963EBC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624" name="直線コネクタ 623">
          <a:extLst>
            <a:ext uri="{FF2B5EF4-FFF2-40B4-BE49-F238E27FC236}">
              <a16:creationId xmlns:a16="http://schemas.microsoft.com/office/drawing/2014/main" id="{4718DB13-F3DE-4852-850D-BF595E8EF177}"/>
            </a:ext>
          </a:extLst>
        </xdr:cNvPr>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625" name="【消防施設】&#10;有形固定資産減価償却率最小値テキスト">
          <a:extLst>
            <a:ext uri="{FF2B5EF4-FFF2-40B4-BE49-F238E27FC236}">
              <a16:creationId xmlns:a16="http://schemas.microsoft.com/office/drawing/2014/main" id="{1C4F864B-7975-4477-A19A-7394C6AD6B7C}"/>
            </a:ext>
          </a:extLst>
        </xdr:cNvPr>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626" name="直線コネクタ 625">
          <a:extLst>
            <a:ext uri="{FF2B5EF4-FFF2-40B4-BE49-F238E27FC236}">
              <a16:creationId xmlns:a16="http://schemas.microsoft.com/office/drawing/2014/main" id="{284DA977-7EEB-4BF5-8A6F-457B386F6A78}"/>
            </a:ext>
          </a:extLst>
        </xdr:cNvPr>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627" name="【消防施設】&#10;有形固定資産減価償却率最大値テキスト">
          <a:extLst>
            <a:ext uri="{FF2B5EF4-FFF2-40B4-BE49-F238E27FC236}">
              <a16:creationId xmlns:a16="http://schemas.microsoft.com/office/drawing/2014/main" id="{0250AA2F-861C-4249-BD6E-30425105E980}"/>
            </a:ext>
          </a:extLst>
        </xdr:cNvPr>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628" name="直線コネクタ 627">
          <a:extLst>
            <a:ext uri="{FF2B5EF4-FFF2-40B4-BE49-F238E27FC236}">
              <a16:creationId xmlns:a16="http://schemas.microsoft.com/office/drawing/2014/main" id="{2B9E0E5D-DDE9-415C-9501-B663D287FAE4}"/>
            </a:ext>
          </a:extLst>
        </xdr:cNvPr>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29" name="【消防施設】&#10;有形固定資産減価償却率平均値テキスト">
          <a:extLst>
            <a:ext uri="{FF2B5EF4-FFF2-40B4-BE49-F238E27FC236}">
              <a16:creationId xmlns:a16="http://schemas.microsoft.com/office/drawing/2014/main" id="{9BA59CCF-5053-4575-89C6-13638AA83781}"/>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0" name="フローチャート: 判断 629">
          <a:extLst>
            <a:ext uri="{FF2B5EF4-FFF2-40B4-BE49-F238E27FC236}">
              <a16:creationId xmlns:a16="http://schemas.microsoft.com/office/drawing/2014/main" id="{86F7461C-25AF-4DD8-86FB-DD85EB4B702B}"/>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31" name="フローチャート: 判断 630">
          <a:extLst>
            <a:ext uri="{FF2B5EF4-FFF2-40B4-BE49-F238E27FC236}">
              <a16:creationId xmlns:a16="http://schemas.microsoft.com/office/drawing/2014/main" id="{D45D1477-D230-4431-BD17-6806AB0925E2}"/>
            </a:ext>
          </a:extLst>
        </xdr:cNvPr>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52070</xdr:rowOff>
    </xdr:from>
    <xdr:to>
      <xdr:col>76</xdr:col>
      <xdr:colOff>165100</xdr:colOff>
      <xdr:row>82</xdr:row>
      <xdr:rowOff>153670</xdr:rowOff>
    </xdr:to>
    <xdr:sp macro="" textlink="">
      <xdr:nvSpPr>
        <xdr:cNvPr id="632" name="フローチャート: 判断 631">
          <a:extLst>
            <a:ext uri="{FF2B5EF4-FFF2-40B4-BE49-F238E27FC236}">
              <a16:creationId xmlns:a16="http://schemas.microsoft.com/office/drawing/2014/main" id="{1F800550-8185-4D74-BE3A-B3E86B6EE57C}"/>
            </a:ext>
          </a:extLst>
        </xdr:cNvPr>
        <xdr:cNvSpPr/>
      </xdr:nvSpPr>
      <xdr:spPr>
        <a:xfrm>
          <a:off x="14541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FE9AF5ED-0EA7-4642-BCB2-360553E28E3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21CD2D2E-1798-4037-BC95-53A68DC65B5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E5E5F873-E480-406B-AE2E-01698C77A08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F4001C3E-FDE6-4F36-9A47-EBB5CA7CBA5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DD49EC4E-1BDA-46CD-9193-5653ECE166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38" name="楕円 637">
          <a:extLst>
            <a:ext uri="{FF2B5EF4-FFF2-40B4-BE49-F238E27FC236}">
              <a16:creationId xmlns:a16="http://schemas.microsoft.com/office/drawing/2014/main" id="{889BE5F5-70CE-4777-A3E2-12C7C568D61B}"/>
            </a:ext>
          </a:extLst>
        </xdr:cNvPr>
        <xdr:cNvSpPr/>
      </xdr:nvSpPr>
      <xdr:spPr>
        <a:xfrm>
          <a:off x="16268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76852</xdr:rowOff>
    </xdr:from>
    <xdr:ext cx="405111" cy="259045"/>
    <xdr:sp macro="" textlink="">
      <xdr:nvSpPr>
        <xdr:cNvPr id="639" name="【消防施設】&#10;有形固定資産減価償却率該当値テキスト">
          <a:extLst>
            <a:ext uri="{FF2B5EF4-FFF2-40B4-BE49-F238E27FC236}">
              <a16:creationId xmlns:a16="http://schemas.microsoft.com/office/drawing/2014/main" id="{2867E732-DFEC-45F1-8742-C4F0BC69CA41}"/>
            </a:ext>
          </a:extLst>
        </xdr:cNvPr>
        <xdr:cNvSpPr txBox="1"/>
      </xdr:nvSpPr>
      <xdr:spPr>
        <a:xfrm>
          <a:off x="163576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19686</xdr:rowOff>
    </xdr:from>
    <xdr:to>
      <xdr:col>81</xdr:col>
      <xdr:colOff>101600</xdr:colOff>
      <xdr:row>83</xdr:row>
      <xdr:rowOff>121286</xdr:rowOff>
    </xdr:to>
    <xdr:sp macro="" textlink="">
      <xdr:nvSpPr>
        <xdr:cNvPr id="640" name="楕円 639">
          <a:extLst>
            <a:ext uri="{FF2B5EF4-FFF2-40B4-BE49-F238E27FC236}">
              <a16:creationId xmlns:a16="http://schemas.microsoft.com/office/drawing/2014/main" id="{D51DCA52-0478-449A-B06E-130D28BFA407}"/>
            </a:ext>
          </a:extLst>
        </xdr:cNvPr>
        <xdr:cNvSpPr/>
      </xdr:nvSpPr>
      <xdr:spPr>
        <a:xfrm>
          <a:off x="15430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104775</xdr:rowOff>
    </xdr:from>
    <xdr:to>
      <xdr:col>85</xdr:col>
      <xdr:colOff>127000</xdr:colOff>
      <xdr:row>83</xdr:row>
      <xdr:rowOff>70486</xdr:rowOff>
    </xdr:to>
    <xdr:cxnSp macro="">
      <xdr:nvCxnSpPr>
        <xdr:cNvPr id="641" name="直線コネクタ 640">
          <a:extLst>
            <a:ext uri="{FF2B5EF4-FFF2-40B4-BE49-F238E27FC236}">
              <a16:creationId xmlns:a16="http://schemas.microsoft.com/office/drawing/2014/main" id="{99DC694A-B6D0-4CD7-8543-02730686CB2F}"/>
            </a:ext>
          </a:extLst>
        </xdr:cNvPr>
        <xdr:cNvCxnSpPr/>
      </xdr:nvCxnSpPr>
      <xdr:spPr>
        <a:xfrm flipV="1">
          <a:off x="15481300" y="14163675"/>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53975</xdr:rowOff>
    </xdr:from>
    <xdr:to>
      <xdr:col>76</xdr:col>
      <xdr:colOff>165100</xdr:colOff>
      <xdr:row>83</xdr:row>
      <xdr:rowOff>155575</xdr:rowOff>
    </xdr:to>
    <xdr:sp macro="" textlink="">
      <xdr:nvSpPr>
        <xdr:cNvPr id="642" name="楕円 641">
          <a:extLst>
            <a:ext uri="{FF2B5EF4-FFF2-40B4-BE49-F238E27FC236}">
              <a16:creationId xmlns:a16="http://schemas.microsoft.com/office/drawing/2014/main" id="{9A53DCA6-5994-4642-9E25-255AD745F61F}"/>
            </a:ext>
          </a:extLst>
        </xdr:cNvPr>
        <xdr:cNvSpPr/>
      </xdr:nvSpPr>
      <xdr:spPr>
        <a:xfrm>
          <a:off x="14541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70486</xdr:rowOff>
    </xdr:from>
    <xdr:to>
      <xdr:col>81</xdr:col>
      <xdr:colOff>50800</xdr:colOff>
      <xdr:row>83</xdr:row>
      <xdr:rowOff>104775</xdr:rowOff>
    </xdr:to>
    <xdr:cxnSp macro="">
      <xdr:nvCxnSpPr>
        <xdr:cNvPr id="643" name="直線コネクタ 642">
          <a:extLst>
            <a:ext uri="{FF2B5EF4-FFF2-40B4-BE49-F238E27FC236}">
              <a16:creationId xmlns:a16="http://schemas.microsoft.com/office/drawing/2014/main" id="{DD188738-AF3F-4F7F-AA00-3A3BF729BA6D}"/>
            </a:ext>
          </a:extLst>
        </xdr:cNvPr>
        <xdr:cNvCxnSpPr/>
      </xdr:nvCxnSpPr>
      <xdr:spPr>
        <a:xfrm flipV="1">
          <a:off x="14592300" y="143008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78757</xdr:rowOff>
    </xdr:from>
    <xdr:ext cx="405111" cy="259045"/>
    <xdr:sp macro="" textlink="">
      <xdr:nvSpPr>
        <xdr:cNvPr id="644" name="n_1aveValue【消防施設】&#10;有形固定資産減価償却率">
          <a:extLst>
            <a:ext uri="{FF2B5EF4-FFF2-40B4-BE49-F238E27FC236}">
              <a16:creationId xmlns:a16="http://schemas.microsoft.com/office/drawing/2014/main" id="{C1503CC4-D203-4A76-B1BB-9A30CD3518D8}"/>
            </a:ext>
          </a:extLst>
        </xdr:cNvPr>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170197</xdr:rowOff>
    </xdr:from>
    <xdr:ext cx="405111" cy="259045"/>
    <xdr:sp macro="" textlink="">
      <xdr:nvSpPr>
        <xdr:cNvPr id="645" name="n_2aveValue【消防施設】&#10;有形固定資産減価償却率">
          <a:extLst>
            <a:ext uri="{FF2B5EF4-FFF2-40B4-BE49-F238E27FC236}">
              <a16:creationId xmlns:a16="http://schemas.microsoft.com/office/drawing/2014/main" id="{E28065D2-FA52-4280-ADBB-BD8B1F667E35}"/>
            </a:ext>
          </a:extLst>
        </xdr:cNvPr>
        <xdr:cNvSpPr txBox="1"/>
      </xdr:nvSpPr>
      <xdr:spPr>
        <a:xfrm>
          <a:off x="14389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112413</xdr:rowOff>
    </xdr:from>
    <xdr:ext cx="405111" cy="259045"/>
    <xdr:sp macro="" textlink="">
      <xdr:nvSpPr>
        <xdr:cNvPr id="646" name="n_1mainValue【消防施設】&#10;有形固定資産減価償却率">
          <a:extLst>
            <a:ext uri="{FF2B5EF4-FFF2-40B4-BE49-F238E27FC236}">
              <a16:creationId xmlns:a16="http://schemas.microsoft.com/office/drawing/2014/main" id="{E8C2FE94-5280-4198-A7C0-2D6C57C6C560}"/>
            </a:ext>
          </a:extLst>
        </xdr:cNvPr>
        <xdr:cNvSpPr txBox="1"/>
      </xdr:nvSpPr>
      <xdr:spPr>
        <a:xfrm>
          <a:off x="15266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146702</xdr:rowOff>
    </xdr:from>
    <xdr:ext cx="405111" cy="259045"/>
    <xdr:sp macro="" textlink="">
      <xdr:nvSpPr>
        <xdr:cNvPr id="647" name="n_2mainValue【消防施設】&#10;有形固定資産減価償却率">
          <a:extLst>
            <a:ext uri="{FF2B5EF4-FFF2-40B4-BE49-F238E27FC236}">
              <a16:creationId xmlns:a16="http://schemas.microsoft.com/office/drawing/2014/main" id="{642E8F39-5C60-49F7-A184-61D53AF3DE3F}"/>
            </a:ext>
          </a:extLst>
        </xdr:cNvPr>
        <xdr:cNvSpPr txBox="1"/>
      </xdr:nvSpPr>
      <xdr:spPr>
        <a:xfrm>
          <a:off x="14389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id="{6BF23E79-99C6-4E1F-88F3-09D04119B8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id="{F34374C9-87E9-451B-8359-9090FAFE2E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id="{85E99DA1-3578-4E65-A36E-6BC62CB33C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id="{4035BB38-E226-4B4E-AA46-EE568CAB3A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id="{A1DBE525-A24F-428C-AAA5-C79FD8033F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id="{A2D3AE42-B20C-464D-AD06-47CBEFD400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id="{A2C8D1FF-E899-49D2-A7DF-7813BAC523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59DE3E47-3117-4BAE-A074-4868D96B89B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34CF0AA7-4A28-4670-82A1-E0BBAE3B8E6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362761A5-381A-4C39-ABE2-3EDC1E0781E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a:extLst>
            <a:ext uri="{FF2B5EF4-FFF2-40B4-BE49-F238E27FC236}">
              <a16:creationId xmlns:a16="http://schemas.microsoft.com/office/drawing/2014/main" id="{A7584762-784E-4656-A911-12104EB35E0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a:extLst>
            <a:ext uri="{FF2B5EF4-FFF2-40B4-BE49-F238E27FC236}">
              <a16:creationId xmlns:a16="http://schemas.microsoft.com/office/drawing/2014/main" id="{E3D92EE0-22A0-4D03-A305-62448993C7B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a:extLst>
            <a:ext uri="{FF2B5EF4-FFF2-40B4-BE49-F238E27FC236}">
              <a16:creationId xmlns:a16="http://schemas.microsoft.com/office/drawing/2014/main" id="{5C90E442-534D-4C9D-88E0-508FA39EBB8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a:extLst>
            <a:ext uri="{FF2B5EF4-FFF2-40B4-BE49-F238E27FC236}">
              <a16:creationId xmlns:a16="http://schemas.microsoft.com/office/drawing/2014/main" id="{C46D03ED-860A-4C1F-A583-31C1BF3FE60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a:extLst>
            <a:ext uri="{FF2B5EF4-FFF2-40B4-BE49-F238E27FC236}">
              <a16:creationId xmlns:a16="http://schemas.microsoft.com/office/drawing/2014/main" id="{5342C9C2-62CC-4F17-AA69-0E2BE2B6229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a:extLst>
            <a:ext uri="{FF2B5EF4-FFF2-40B4-BE49-F238E27FC236}">
              <a16:creationId xmlns:a16="http://schemas.microsoft.com/office/drawing/2014/main" id="{69EC92A7-1808-405D-86F4-FED49FB6489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a:extLst>
            <a:ext uri="{FF2B5EF4-FFF2-40B4-BE49-F238E27FC236}">
              <a16:creationId xmlns:a16="http://schemas.microsoft.com/office/drawing/2014/main" id="{5A40F4DC-82CA-4BA0-96AF-CE3730F563A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a:extLst>
            <a:ext uri="{FF2B5EF4-FFF2-40B4-BE49-F238E27FC236}">
              <a16:creationId xmlns:a16="http://schemas.microsoft.com/office/drawing/2014/main" id="{A948F06B-9971-4E51-A5D1-BA47C8B3B96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a:extLst>
            <a:ext uri="{FF2B5EF4-FFF2-40B4-BE49-F238E27FC236}">
              <a16:creationId xmlns:a16="http://schemas.microsoft.com/office/drawing/2014/main" id="{0B1A25EB-589C-4935-8658-9720766E5D3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a:extLst>
            <a:ext uri="{FF2B5EF4-FFF2-40B4-BE49-F238E27FC236}">
              <a16:creationId xmlns:a16="http://schemas.microsoft.com/office/drawing/2014/main" id="{E116F0F0-3A59-469E-B6D6-6D84B987684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EBB73AC7-1B52-435D-B45E-E1C41FBCFBD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7163DD00-4A64-4DAA-8383-15880C03FDA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a:extLst>
            <a:ext uri="{FF2B5EF4-FFF2-40B4-BE49-F238E27FC236}">
              <a16:creationId xmlns:a16="http://schemas.microsoft.com/office/drawing/2014/main" id="{CF417402-3ECC-49EB-9C5E-3B11EB41F11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71" name="直線コネクタ 670">
          <a:extLst>
            <a:ext uri="{FF2B5EF4-FFF2-40B4-BE49-F238E27FC236}">
              <a16:creationId xmlns:a16="http://schemas.microsoft.com/office/drawing/2014/main" id="{7E365B6D-43CD-4920-A9FC-4EAE464B9132}"/>
            </a:ext>
          </a:extLst>
        </xdr:cNvPr>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72" name="【消防施設】&#10;一人当たり面積最小値テキスト">
          <a:extLst>
            <a:ext uri="{FF2B5EF4-FFF2-40B4-BE49-F238E27FC236}">
              <a16:creationId xmlns:a16="http://schemas.microsoft.com/office/drawing/2014/main" id="{CCC96F57-0002-43EA-A87C-20C5E4F07DDE}"/>
            </a:ext>
          </a:extLst>
        </xdr:cNvPr>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73" name="直線コネクタ 672">
          <a:extLst>
            <a:ext uri="{FF2B5EF4-FFF2-40B4-BE49-F238E27FC236}">
              <a16:creationId xmlns:a16="http://schemas.microsoft.com/office/drawing/2014/main" id="{C91D1B8B-01F2-49DB-9527-146383C415DD}"/>
            </a:ext>
          </a:extLst>
        </xdr:cNvPr>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74" name="【消防施設】&#10;一人当たり面積最大値テキスト">
          <a:extLst>
            <a:ext uri="{FF2B5EF4-FFF2-40B4-BE49-F238E27FC236}">
              <a16:creationId xmlns:a16="http://schemas.microsoft.com/office/drawing/2014/main" id="{D447934A-DC6E-4463-967A-10602F732A07}"/>
            </a:ext>
          </a:extLst>
        </xdr:cNvPr>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75" name="直線コネクタ 674">
          <a:extLst>
            <a:ext uri="{FF2B5EF4-FFF2-40B4-BE49-F238E27FC236}">
              <a16:creationId xmlns:a16="http://schemas.microsoft.com/office/drawing/2014/main" id="{0A1832A6-B4BE-4A1D-9691-1134729E4DDF}"/>
            </a:ext>
          </a:extLst>
        </xdr:cNvPr>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76" name="【消防施設】&#10;一人当たり面積平均値テキスト">
          <a:extLst>
            <a:ext uri="{FF2B5EF4-FFF2-40B4-BE49-F238E27FC236}">
              <a16:creationId xmlns:a16="http://schemas.microsoft.com/office/drawing/2014/main" id="{2A2A5FBB-BEDC-4446-899F-2500667D7D8F}"/>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77" name="フローチャート: 判断 676">
          <a:extLst>
            <a:ext uri="{FF2B5EF4-FFF2-40B4-BE49-F238E27FC236}">
              <a16:creationId xmlns:a16="http://schemas.microsoft.com/office/drawing/2014/main" id="{AC3C7C23-F43B-44B5-ABB9-D467ADC72197}"/>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78" name="フローチャート: 判断 677">
          <a:extLst>
            <a:ext uri="{FF2B5EF4-FFF2-40B4-BE49-F238E27FC236}">
              <a16:creationId xmlns:a16="http://schemas.microsoft.com/office/drawing/2014/main" id="{84B97D20-D656-43CB-B70D-4206B429FDBF}"/>
            </a:ext>
          </a:extLst>
        </xdr:cNvPr>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79" name="フローチャート: 判断 678">
          <a:extLst>
            <a:ext uri="{FF2B5EF4-FFF2-40B4-BE49-F238E27FC236}">
              <a16:creationId xmlns:a16="http://schemas.microsoft.com/office/drawing/2014/main" id="{EABFF99C-8624-4583-8D84-1A1B84D2C007}"/>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B06D43AE-310F-4BA3-96B9-2F85BB51D2C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EC481382-00F4-4715-AC9F-924E6D4CCC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BC899831-0FC1-4180-B602-DB5C0B16BCB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21F798B-8A87-45D3-B1DB-2EFA9BC90A9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A1B64188-D187-4F74-B62F-E002F24BD0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685" name="楕円 684">
          <a:extLst>
            <a:ext uri="{FF2B5EF4-FFF2-40B4-BE49-F238E27FC236}">
              <a16:creationId xmlns:a16="http://schemas.microsoft.com/office/drawing/2014/main" id="{18F539B2-344F-465E-AC58-E973603B61C8}"/>
            </a:ext>
          </a:extLst>
        </xdr:cNvPr>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81297</xdr:rowOff>
    </xdr:from>
    <xdr:ext cx="469744" cy="259045"/>
    <xdr:sp macro="" textlink="">
      <xdr:nvSpPr>
        <xdr:cNvPr id="686" name="【消防施設】&#10;一人当たり面積該当値テキスト">
          <a:extLst>
            <a:ext uri="{FF2B5EF4-FFF2-40B4-BE49-F238E27FC236}">
              <a16:creationId xmlns:a16="http://schemas.microsoft.com/office/drawing/2014/main" id="{D8548C99-7FDF-4290-BE1A-10A6ABC07A94}"/>
            </a:ext>
          </a:extLst>
        </xdr:cNvPr>
        <xdr:cNvSpPr txBox="1"/>
      </xdr:nvSpPr>
      <xdr:spPr>
        <a:xfrm>
          <a:off x="22199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687" name="楕円 686">
          <a:extLst>
            <a:ext uri="{FF2B5EF4-FFF2-40B4-BE49-F238E27FC236}">
              <a16:creationId xmlns:a16="http://schemas.microsoft.com/office/drawing/2014/main" id="{4FBBA4E1-103D-4833-9507-6BD1ED2123C2}"/>
            </a:ext>
          </a:extLst>
        </xdr:cNvPr>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45720</xdr:rowOff>
    </xdr:to>
    <xdr:cxnSp macro="">
      <xdr:nvCxnSpPr>
        <xdr:cNvPr id="688" name="直線コネクタ 687">
          <a:extLst>
            <a:ext uri="{FF2B5EF4-FFF2-40B4-BE49-F238E27FC236}">
              <a16:creationId xmlns:a16="http://schemas.microsoft.com/office/drawing/2014/main" id="{49915B36-0365-41C1-8831-515215582517}"/>
            </a:ext>
          </a:extLst>
        </xdr:cNvPr>
        <xdr:cNvCxnSpPr/>
      </xdr:nvCxnSpPr>
      <xdr:spPr>
        <a:xfrm>
          <a:off x="21323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689" name="楕円 688">
          <a:extLst>
            <a:ext uri="{FF2B5EF4-FFF2-40B4-BE49-F238E27FC236}">
              <a16:creationId xmlns:a16="http://schemas.microsoft.com/office/drawing/2014/main" id="{FD1F04BA-DD24-4C21-BD1E-22C76C6F732C}"/>
            </a:ext>
          </a:extLst>
        </xdr:cNvPr>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45720</xdr:rowOff>
    </xdr:to>
    <xdr:cxnSp macro="">
      <xdr:nvCxnSpPr>
        <xdr:cNvPr id="690" name="直線コネクタ 689">
          <a:extLst>
            <a:ext uri="{FF2B5EF4-FFF2-40B4-BE49-F238E27FC236}">
              <a16:creationId xmlns:a16="http://schemas.microsoft.com/office/drawing/2014/main" id="{70BBB8B8-388E-41FF-A4ED-77F14E7CFED8}"/>
            </a:ext>
          </a:extLst>
        </xdr:cNvPr>
        <xdr:cNvCxnSpPr/>
      </xdr:nvCxnSpPr>
      <xdr:spPr>
        <a:xfrm>
          <a:off x="20434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91" name="n_1aveValue【消防施設】&#10;一人当たり面積">
          <a:extLst>
            <a:ext uri="{FF2B5EF4-FFF2-40B4-BE49-F238E27FC236}">
              <a16:creationId xmlns:a16="http://schemas.microsoft.com/office/drawing/2014/main" id="{8A7137B7-FB54-45FB-8BAB-D6DA64898F4C}"/>
            </a:ext>
          </a:extLst>
        </xdr:cNvPr>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692" name="n_2aveValue【消防施設】&#10;一人当たり面積">
          <a:extLst>
            <a:ext uri="{FF2B5EF4-FFF2-40B4-BE49-F238E27FC236}">
              <a16:creationId xmlns:a16="http://schemas.microsoft.com/office/drawing/2014/main" id="{2F287470-D8A2-4308-8747-2F3AB5E10D66}"/>
            </a:ext>
          </a:extLst>
        </xdr:cNvPr>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693" name="n_1mainValue【消防施設】&#10;一人当たり面積">
          <a:extLst>
            <a:ext uri="{FF2B5EF4-FFF2-40B4-BE49-F238E27FC236}">
              <a16:creationId xmlns:a16="http://schemas.microsoft.com/office/drawing/2014/main" id="{BFDC21FD-25E9-499B-A089-DDDDBD3BA567}"/>
            </a:ext>
          </a:extLst>
        </xdr:cNvPr>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694" name="n_2mainValue【消防施設】&#10;一人当たり面積">
          <a:extLst>
            <a:ext uri="{FF2B5EF4-FFF2-40B4-BE49-F238E27FC236}">
              <a16:creationId xmlns:a16="http://schemas.microsoft.com/office/drawing/2014/main" id="{37FCE226-55EC-4EB8-86B9-DFC274A5497A}"/>
            </a:ext>
          </a:extLst>
        </xdr:cNvPr>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a:extLst>
            <a:ext uri="{FF2B5EF4-FFF2-40B4-BE49-F238E27FC236}">
              <a16:creationId xmlns:a16="http://schemas.microsoft.com/office/drawing/2014/main" id="{E9E540A6-456B-4641-9BB3-F0D11342F8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a:extLst>
            <a:ext uri="{FF2B5EF4-FFF2-40B4-BE49-F238E27FC236}">
              <a16:creationId xmlns:a16="http://schemas.microsoft.com/office/drawing/2014/main" id="{117E8B4F-5E9E-4022-AFF6-917E16668A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a:extLst>
            <a:ext uri="{FF2B5EF4-FFF2-40B4-BE49-F238E27FC236}">
              <a16:creationId xmlns:a16="http://schemas.microsoft.com/office/drawing/2014/main" id="{9CA5BBBC-5298-422F-A523-E816DDAFDB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a:extLst>
            <a:ext uri="{FF2B5EF4-FFF2-40B4-BE49-F238E27FC236}">
              <a16:creationId xmlns:a16="http://schemas.microsoft.com/office/drawing/2014/main" id="{8EC4B62A-FAA0-4EAC-9428-548FCEA843A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a:extLst>
            <a:ext uri="{FF2B5EF4-FFF2-40B4-BE49-F238E27FC236}">
              <a16:creationId xmlns:a16="http://schemas.microsoft.com/office/drawing/2014/main" id="{4F5BFD59-789D-410C-915B-1DEE70B285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a:extLst>
            <a:ext uri="{FF2B5EF4-FFF2-40B4-BE49-F238E27FC236}">
              <a16:creationId xmlns:a16="http://schemas.microsoft.com/office/drawing/2014/main" id="{0D95E724-E5E4-4915-B68D-C25D4F17E8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a:extLst>
            <a:ext uri="{FF2B5EF4-FFF2-40B4-BE49-F238E27FC236}">
              <a16:creationId xmlns:a16="http://schemas.microsoft.com/office/drawing/2014/main" id="{618DA90B-AE1E-4E50-AB49-E3E62D6CC19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a:extLst>
            <a:ext uri="{FF2B5EF4-FFF2-40B4-BE49-F238E27FC236}">
              <a16:creationId xmlns:a16="http://schemas.microsoft.com/office/drawing/2014/main" id="{84C947AF-03CD-4AFF-964A-805055246D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a:extLst>
            <a:ext uri="{FF2B5EF4-FFF2-40B4-BE49-F238E27FC236}">
              <a16:creationId xmlns:a16="http://schemas.microsoft.com/office/drawing/2014/main" id="{F4B46FB1-D9A0-48C0-B0E9-3A0E2054070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a:extLst>
            <a:ext uri="{FF2B5EF4-FFF2-40B4-BE49-F238E27FC236}">
              <a16:creationId xmlns:a16="http://schemas.microsoft.com/office/drawing/2014/main" id="{DD983B88-6ACD-4AA2-9FBD-442C102F914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5" name="テキスト ボックス 704">
          <a:extLst>
            <a:ext uri="{FF2B5EF4-FFF2-40B4-BE49-F238E27FC236}">
              <a16:creationId xmlns:a16="http://schemas.microsoft.com/office/drawing/2014/main" id="{7297F8E6-B5A5-4A26-B809-DC7E82309CF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6" name="直線コネクタ 705">
          <a:extLst>
            <a:ext uri="{FF2B5EF4-FFF2-40B4-BE49-F238E27FC236}">
              <a16:creationId xmlns:a16="http://schemas.microsoft.com/office/drawing/2014/main" id="{5A59738E-B4A7-430A-902F-5357FC28714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7" name="テキスト ボックス 706">
          <a:extLst>
            <a:ext uri="{FF2B5EF4-FFF2-40B4-BE49-F238E27FC236}">
              <a16:creationId xmlns:a16="http://schemas.microsoft.com/office/drawing/2014/main" id="{950F9ED9-C238-4BAB-B57E-452A4E5DA9C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8" name="直線コネクタ 707">
          <a:extLst>
            <a:ext uri="{FF2B5EF4-FFF2-40B4-BE49-F238E27FC236}">
              <a16:creationId xmlns:a16="http://schemas.microsoft.com/office/drawing/2014/main" id="{31D9A252-062C-4F00-925A-9634F404C13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9" name="テキスト ボックス 708">
          <a:extLst>
            <a:ext uri="{FF2B5EF4-FFF2-40B4-BE49-F238E27FC236}">
              <a16:creationId xmlns:a16="http://schemas.microsoft.com/office/drawing/2014/main" id="{37D0F3E8-D201-4181-B20E-9BA3134E6D5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0" name="直線コネクタ 709">
          <a:extLst>
            <a:ext uri="{FF2B5EF4-FFF2-40B4-BE49-F238E27FC236}">
              <a16:creationId xmlns:a16="http://schemas.microsoft.com/office/drawing/2014/main" id="{5FBAD94C-B8E1-43D4-B12E-C6BB8386D3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1" name="テキスト ボックス 710">
          <a:extLst>
            <a:ext uri="{FF2B5EF4-FFF2-40B4-BE49-F238E27FC236}">
              <a16:creationId xmlns:a16="http://schemas.microsoft.com/office/drawing/2014/main" id="{4887F2B8-3430-42E8-BA8B-6F80AFD3C88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2" name="直線コネクタ 711">
          <a:extLst>
            <a:ext uri="{FF2B5EF4-FFF2-40B4-BE49-F238E27FC236}">
              <a16:creationId xmlns:a16="http://schemas.microsoft.com/office/drawing/2014/main" id="{E36C8740-D642-4B8B-A5B0-17422735AD7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3" name="テキスト ボックス 712">
          <a:extLst>
            <a:ext uri="{FF2B5EF4-FFF2-40B4-BE49-F238E27FC236}">
              <a16:creationId xmlns:a16="http://schemas.microsoft.com/office/drawing/2014/main" id="{12FE371E-0E04-4C0E-A949-81B7A50DD29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4" name="直線コネクタ 713">
          <a:extLst>
            <a:ext uri="{FF2B5EF4-FFF2-40B4-BE49-F238E27FC236}">
              <a16:creationId xmlns:a16="http://schemas.microsoft.com/office/drawing/2014/main" id="{836C0603-780E-4D61-9EEF-5407FD46F0E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55D03E90-C9D2-43C8-8E7E-BD14D011585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a:extLst>
            <a:ext uri="{FF2B5EF4-FFF2-40B4-BE49-F238E27FC236}">
              <a16:creationId xmlns:a16="http://schemas.microsoft.com/office/drawing/2014/main" id="{44CDD2FF-0896-4443-B008-23FD7B9C1D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CE3ACCBA-0642-4839-80F1-4FB253F083C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a:extLst>
            <a:ext uri="{FF2B5EF4-FFF2-40B4-BE49-F238E27FC236}">
              <a16:creationId xmlns:a16="http://schemas.microsoft.com/office/drawing/2014/main" id="{19088B09-5668-4990-9DFA-1428291FCA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719" name="直線コネクタ 718">
          <a:extLst>
            <a:ext uri="{FF2B5EF4-FFF2-40B4-BE49-F238E27FC236}">
              <a16:creationId xmlns:a16="http://schemas.microsoft.com/office/drawing/2014/main" id="{D6C651C2-0D5A-479F-9A5E-9B5EDFFAEB6B}"/>
            </a:ext>
          </a:extLst>
        </xdr:cNvPr>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720" name="【庁舎】&#10;有形固定資産減価償却率最小値テキスト">
          <a:extLst>
            <a:ext uri="{FF2B5EF4-FFF2-40B4-BE49-F238E27FC236}">
              <a16:creationId xmlns:a16="http://schemas.microsoft.com/office/drawing/2014/main" id="{313F9D0E-9832-4734-83BF-7B5830191E97}"/>
            </a:ext>
          </a:extLst>
        </xdr:cNvPr>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721" name="直線コネクタ 720">
          <a:extLst>
            <a:ext uri="{FF2B5EF4-FFF2-40B4-BE49-F238E27FC236}">
              <a16:creationId xmlns:a16="http://schemas.microsoft.com/office/drawing/2014/main" id="{14B80AC4-44E0-4B39-96BA-1E60FC3F2D11}"/>
            </a:ext>
          </a:extLst>
        </xdr:cNvPr>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722" name="【庁舎】&#10;有形固定資産減価償却率最大値テキスト">
          <a:extLst>
            <a:ext uri="{FF2B5EF4-FFF2-40B4-BE49-F238E27FC236}">
              <a16:creationId xmlns:a16="http://schemas.microsoft.com/office/drawing/2014/main" id="{F2599020-FD1E-4B2C-8B6D-3FB3B28525C8}"/>
            </a:ext>
          </a:extLst>
        </xdr:cNvPr>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723" name="直線コネクタ 722">
          <a:extLst>
            <a:ext uri="{FF2B5EF4-FFF2-40B4-BE49-F238E27FC236}">
              <a16:creationId xmlns:a16="http://schemas.microsoft.com/office/drawing/2014/main" id="{77BC04F1-BA45-41FB-9220-3481E4CB80BC}"/>
            </a:ext>
          </a:extLst>
        </xdr:cNvPr>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724" name="【庁舎】&#10;有形固定資産減価償却率平均値テキスト">
          <a:extLst>
            <a:ext uri="{FF2B5EF4-FFF2-40B4-BE49-F238E27FC236}">
              <a16:creationId xmlns:a16="http://schemas.microsoft.com/office/drawing/2014/main" id="{37B42632-7201-408F-B972-2E200B77CAA3}"/>
            </a:ext>
          </a:extLst>
        </xdr:cNvPr>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725" name="フローチャート: 判断 724">
          <a:extLst>
            <a:ext uri="{FF2B5EF4-FFF2-40B4-BE49-F238E27FC236}">
              <a16:creationId xmlns:a16="http://schemas.microsoft.com/office/drawing/2014/main" id="{43FF2C33-9C59-482A-86B1-4428270D89A4}"/>
            </a:ext>
          </a:extLst>
        </xdr:cNvPr>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726" name="フローチャート: 判断 725">
          <a:extLst>
            <a:ext uri="{FF2B5EF4-FFF2-40B4-BE49-F238E27FC236}">
              <a16:creationId xmlns:a16="http://schemas.microsoft.com/office/drawing/2014/main" id="{BF9986A5-3E04-4A29-826C-2DE8A3F889E4}"/>
            </a:ext>
          </a:extLst>
        </xdr:cNvPr>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27" name="フローチャート: 判断 726">
          <a:extLst>
            <a:ext uri="{FF2B5EF4-FFF2-40B4-BE49-F238E27FC236}">
              <a16:creationId xmlns:a16="http://schemas.microsoft.com/office/drawing/2014/main" id="{07B2DBD3-CD58-4227-8B6A-13938A0B224B}"/>
            </a:ext>
          </a:extLst>
        </xdr:cNvPr>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B9EDB42-028C-494F-9222-13AE50D333B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43AAB0A-9ECE-4EDF-A953-79397F41C4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BDA53E8-6880-49CB-944A-68D5FB99A7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0A302A1-DC43-4139-B932-CE7B1DFA64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71123500-1C87-41B4-92A5-5245298D707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33" name="楕円 732">
          <a:extLst>
            <a:ext uri="{FF2B5EF4-FFF2-40B4-BE49-F238E27FC236}">
              <a16:creationId xmlns:a16="http://schemas.microsoft.com/office/drawing/2014/main" id="{03A50A69-C9E8-418C-9755-E6D5C6595D66}"/>
            </a:ext>
          </a:extLst>
        </xdr:cNvPr>
        <xdr:cNvSpPr/>
      </xdr:nvSpPr>
      <xdr:spPr>
        <a:xfrm>
          <a:off x="16268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53991</xdr:rowOff>
    </xdr:from>
    <xdr:ext cx="405111" cy="259045"/>
    <xdr:sp macro="" textlink="">
      <xdr:nvSpPr>
        <xdr:cNvPr id="734" name="【庁舎】&#10;有形固定資産減価償却率該当値テキスト">
          <a:extLst>
            <a:ext uri="{FF2B5EF4-FFF2-40B4-BE49-F238E27FC236}">
              <a16:creationId xmlns:a16="http://schemas.microsoft.com/office/drawing/2014/main" id="{3A27C733-7A2C-4825-96B0-27483F0080D6}"/>
            </a:ext>
          </a:extLst>
        </xdr:cNvPr>
        <xdr:cNvSpPr txBox="1"/>
      </xdr:nvSpPr>
      <xdr:spPr>
        <a:xfrm>
          <a:off x="16357600"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95886</xdr:rowOff>
    </xdr:from>
    <xdr:to>
      <xdr:col>81</xdr:col>
      <xdr:colOff>101600</xdr:colOff>
      <xdr:row>104</xdr:row>
      <xdr:rowOff>26036</xdr:rowOff>
    </xdr:to>
    <xdr:sp macro="" textlink="">
      <xdr:nvSpPr>
        <xdr:cNvPr id="735" name="楕円 734">
          <a:extLst>
            <a:ext uri="{FF2B5EF4-FFF2-40B4-BE49-F238E27FC236}">
              <a16:creationId xmlns:a16="http://schemas.microsoft.com/office/drawing/2014/main" id="{FB7ED49A-A15F-477E-A031-3737AEA19DA0}"/>
            </a:ext>
          </a:extLst>
        </xdr:cNvPr>
        <xdr:cNvSpPr/>
      </xdr:nvSpPr>
      <xdr:spPr>
        <a:xfrm>
          <a:off x="15430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146686</xdr:rowOff>
    </xdr:from>
    <xdr:to>
      <xdr:col>85</xdr:col>
      <xdr:colOff>127000</xdr:colOff>
      <xdr:row>104</xdr:row>
      <xdr:rowOff>81914</xdr:rowOff>
    </xdr:to>
    <xdr:cxnSp macro="">
      <xdr:nvCxnSpPr>
        <xdr:cNvPr id="736" name="直線コネクタ 735">
          <a:extLst>
            <a:ext uri="{FF2B5EF4-FFF2-40B4-BE49-F238E27FC236}">
              <a16:creationId xmlns:a16="http://schemas.microsoft.com/office/drawing/2014/main" id="{A25A8F8A-527E-497E-BD38-92DC6BD705D6}"/>
            </a:ext>
          </a:extLst>
        </xdr:cNvPr>
        <xdr:cNvCxnSpPr/>
      </xdr:nvCxnSpPr>
      <xdr:spPr>
        <a:xfrm>
          <a:off x="15481300" y="17806036"/>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133986</xdr:rowOff>
    </xdr:from>
    <xdr:to>
      <xdr:col>76</xdr:col>
      <xdr:colOff>165100</xdr:colOff>
      <xdr:row>104</xdr:row>
      <xdr:rowOff>64136</xdr:rowOff>
    </xdr:to>
    <xdr:sp macro="" textlink="">
      <xdr:nvSpPr>
        <xdr:cNvPr id="737" name="楕円 736">
          <a:extLst>
            <a:ext uri="{FF2B5EF4-FFF2-40B4-BE49-F238E27FC236}">
              <a16:creationId xmlns:a16="http://schemas.microsoft.com/office/drawing/2014/main" id="{AA8F9B81-2424-4F4A-BD74-D24F456ABF6E}"/>
            </a:ext>
          </a:extLst>
        </xdr:cNvPr>
        <xdr:cNvSpPr/>
      </xdr:nvSpPr>
      <xdr:spPr>
        <a:xfrm>
          <a:off x="14541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146686</xdr:rowOff>
    </xdr:from>
    <xdr:to>
      <xdr:col>81</xdr:col>
      <xdr:colOff>50800</xdr:colOff>
      <xdr:row>104</xdr:row>
      <xdr:rowOff>13336</xdr:rowOff>
    </xdr:to>
    <xdr:cxnSp macro="">
      <xdr:nvCxnSpPr>
        <xdr:cNvPr id="738" name="直線コネクタ 737">
          <a:extLst>
            <a:ext uri="{FF2B5EF4-FFF2-40B4-BE49-F238E27FC236}">
              <a16:creationId xmlns:a16="http://schemas.microsoft.com/office/drawing/2014/main" id="{97C66F0A-898B-43C2-85FC-F145E1C7B811}"/>
            </a:ext>
          </a:extLst>
        </xdr:cNvPr>
        <xdr:cNvCxnSpPr/>
      </xdr:nvCxnSpPr>
      <xdr:spPr>
        <a:xfrm flipV="1">
          <a:off x="14592300" y="178060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739" name="n_1aveValue【庁舎】&#10;有形固定資産減価償却率">
          <a:extLst>
            <a:ext uri="{FF2B5EF4-FFF2-40B4-BE49-F238E27FC236}">
              <a16:creationId xmlns:a16="http://schemas.microsoft.com/office/drawing/2014/main" id="{2072C308-5960-424E-9626-67387E1DD675}"/>
            </a:ext>
          </a:extLst>
        </xdr:cNvPr>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40" name="n_2aveValue【庁舎】&#10;有形固定資産減価償却率">
          <a:extLst>
            <a:ext uri="{FF2B5EF4-FFF2-40B4-BE49-F238E27FC236}">
              <a16:creationId xmlns:a16="http://schemas.microsoft.com/office/drawing/2014/main" id="{9560A428-7F19-40ED-9671-B88A7508A56B}"/>
            </a:ext>
          </a:extLst>
        </xdr:cNvPr>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42563</xdr:rowOff>
    </xdr:from>
    <xdr:ext cx="405111" cy="259045"/>
    <xdr:sp macro="" textlink="">
      <xdr:nvSpPr>
        <xdr:cNvPr id="741" name="n_1mainValue【庁舎】&#10;有形固定資産減価償却率">
          <a:extLst>
            <a:ext uri="{FF2B5EF4-FFF2-40B4-BE49-F238E27FC236}">
              <a16:creationId xmlns:a16="http://schemas.microsoft.com/office/drawing/2014/main" id="{866E059F-B35F-498B-9BBD-DEC2497B16B1}"/>
            </a:ext>
          </a:extLst>
        </xdr:cNvPr>
        <xdr:cNvSpPr txBox="1"/>
      </xdr:nvSpPr>
      <xdr:spPr>
        <a:xfrm>
          <a:off x="15266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80663</xdr:rowOff>
    </xdr:from>
    <xdr:ext cx="405111" cy="259045"/>
    <xdr:sp macro="" textlink="">
      <xdr:nvSpPr>
        <xdr:cNvPr id="742" name="n_2mainValue【庁舎】&#10;有形固定資産減価償却率">
          <a:extLst>
            <a:ext uri="{FF2B5EF4-FFF2-40B4-BE49-F238E27FC236}">
              <a16:creationId xmlns:a16="http://schemas.microsoft.com/office/drawing/2014/main" id="{B0624FCC-8233-40DE-9419-6A1AF21B699F}"/>
            </a:ext>
          </a:extLst>
        </xdr:cNvPr>
        <xdr:cNvSpPr txBox="1"/>
      </xdr:nvSpPr>
      <xdr:spPr>
        <a:xfrm>
          <a:off x="14389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F0446E97-058E-496A-834D-891A2DEF56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41A3D2E3-B826-4B93-BC63-04310928293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87DD4E69-72E1-45DB-A70D-B8114405C45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A746A23A-371E-4B84-9C71-E3660453BE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8DB6D8E3-AC7C-4EA8-A4B9-D53D46F87D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E2E90472-1363-4B1D-B4A9-4ABA6E284B5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AD6D470F-E567-480B-B67F-97B44B7CC4A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156525C8-8524-47CE-AA09-1C5FB673EE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732BC9AA-19EC-4CE1-BB67-1D6C529C68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47ED0108-110A-410C-8DBD-7229247C7B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3" name="直線コネクタ 752">
          <a:extLst>
            <a:ext uri="{FF2B5EF4-FFF2-40B4-BE49-F238E27FC236}">
              <a16:creationId xmlns:a16="http://schemas.microsoft.com/office/drawing/2014/main" id="{AFB9B344-2EB7-4B76-9D64-0EF5F5A10D8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4" name="テキスト ボックス 753">
          <a:extLst>
            <a:ext uri="{FF2B5EF4-FFF2-40B4-BE49-F238E27FC236}">
              <a16:creationId xmlns:a16="http://schemas.microsoft.com/office/drawing/2014/main" id="{129B70FA-77F5-4DDF-BD01-83FB2EAC15D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5" name="直線コネクタ 754">
          <a:extLst>
            <a:ext uri="{FF2B5EF4-FFF2-40B4-BE49-F238E27FC236}">
              <a16:creationId xmlns:a16="http://schemas.microsoft.com/office/drawing/2014/main" id="{DFA6AC71-78FF-4EFF-8743-E8235B24B32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6" name="テキスト ボックス 755">
          <a:extLst>
            <a:ext uri="{FF2B5EF4-FFF2-40B4-BE49-F238E27FC236}">
              <a16:creationId xmlns:a16="http://schemas.microsoft.com/office/drawing/2014/main" id="{BBD476DA-87B9-49C3-8B2A-7796DA2B36C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7" name="直線コネクタ 756">
          <a:extLst>
            <a:ext uri="{FF2B5EF4-FFF2-40B4-BE49-F238E27FC236}">
              <a16:creationId xmlns:a16="http://schemas.microsoft.com/office/drawing/2014/main" id="{B7A95299-6050-4061-81A7-BBA37734AAE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8" name="テキスト ボックス 757">
          <a:extLst>
            <a:ext uri="{FF2B5EF4-FFF2-40B4-BE49-F238E27FC236}">
              <a16:creationId xmlns:a16="http://schemas.microsoft.com/office/drawing/2014/main" id="{8345B967-9F36-44C6-B616-DA520FBF7EB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9" name="直線コネクタ 758">
          <a:extLst>
            <a:ext uri="{FF2B5EF4-FFF2-40B4-BE49-F238E27FC236}">
              <a16:creationId xmlns:a16="http://schemas.microsoft.com/office/drawing/2014/main" id="{3A860330-C38C-4C64-9C5F-0C86C31EB09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0" name="テキスト ボックス 759">
          <a:extLst>
            <a:ext uri="{FF2B5EF4-FFF2-40B4-BE49-F238E27FC236}">
              <a16:creationId xmlns:a16="http://schemas.microsoft.com/office/drawing/2014/main" id="{0E09A543-2655-4CE5-8D0B-4AD1BEAF223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a:extLst>
            <a:ext uri="{FF2B5EF4-FFF2-40B4-BE49-F238E27FC236}">
              <a16:creationId xmlns:a16="http://schemas.microsoft.com/office/drawing/2014/main" id="{2951F893-11D2-4E3B-A789-B8DC879246D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a:extLst>
            <a:ext uri="{FF2B5EF4-FFF2-40B4-BE49-F238E27FC236}">
              <a16:creationId xmlns:a16="http://schemas.microsoft.com/office/drawing/2014/main" id="{90E77397-0E79-4A03-BD81-269CB42698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a:extLst>
            <a:ext uri="{FF2B5EF4-FFF2-40B4-BE49-F238E27FC236}">
              <a16:creationId xmlns:a16="http://schemas.microsoft.com/office/drawing/2014/main" id="{90F7D978-A4AD-41E0-9A08-A4269142BC0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64" name="直線コネクタ 763">
          <a:extLst>
            <a:ext uri="{FF2B5EF4-FFF2-40B4-BE49-F238E27FC236}">
              <a16:creationId xmlns:a16="http://schemas.microsoft.com/office/drawing/2014/main" id="{6477FA06-83A7-48E7-B268-542274D2B7C3}"/>
            </a:ext>
          </a:extLst>
        </xdr:cNvPr>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65" name="【庁舎】&#10;一人当たり面積最小値テキスト">
          <a:extLst>
            <a:ext uri="{FF2B5EF4-FFF2-40B4-BE49-F238E27FC236}">
              <a16:creationId xmlns:a16="http://schemas.microsoft.com/office/drawing/2014/main" id="{10DD696C-E56A-437F-A780-388C058ECEF2}"/>
            </a:ext>
          </a:extLst>
        </xdr:cNvPr>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66" name="直線コネクタ 765">
          <a:extLst>
            <a:ext uri="{FF2B5EF4-FFF2-40B4-BE49-F238E27FC236}">
              <a16:creationId xmlns:a16="http://schemas.microsoft.com/office/drawing/2014/main" id="{EE9BF8F8-CEE1-44E7-B134-9CBBC7561746}"/>
            </a:ext>
          </a:extLst>
        </xdr:cNvPr>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67" name="【庁舎】&#10;一人当たり面積最大値テキスト">
          <a:extLst>
            <a:ext uri="{FF2B5EF4-FFF2-40B4-BE49-F238E27FC236}">
              <a16:creationId xmlns:a16="http://schemas.microsoft.com/office/drawing/2014/main" id="{3CA4EB32-41F4-4B87-9AE4-1C402A8AD3D1}"/>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68" name="直線コネクタ 767">
          <a:extLst>
            <a:ext uri="{FF2B5EF4-FFF2-40B4-BE49-F238E27FC236}">
              <a16:creationId xmlns:a16="http://schemas.microsoft.com/office/drawing/2014/main" id="{762B76B2-EF4E-4877-A553-26788219846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769" name="【庁舎】&#10;一人当たり面積平均値テキスト">
          <a:extLst>
            <a:ext uri="{FF2B5EF4-FFF2-40B4-BE49-F238E27FC236}">
              <a16:creationId xmlns:a16="http://schemas.microsoft.com/office/drawing/2014/main" id="{F8880598-E435-4583-A1FE-0377C5D54F55}"/>
            </a:ext>
          </a:extLst>
        </xdr:cNvPr>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70" name="フローチャート: 判断 769">
          <a:extLst>
            <a:ext uri="{FF2B5EF4-FFF2-40B4-BE49-F238E27FC236}">
              <a16:creationId xmlns:a16="http://schemas.microsoft.com/office/drawing/2014/main" id="{BACAC4A5-DA01-4E11-8FF7-3FDAB9493978}"/>
            </a:ext>
          </a:extLst>
        </xdr:cNvPr>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71" name="フローチャート: 判断 770">
          <a:extLst>
            <a:ext uri="{FF2B5EF4-FFF2-40B4-BE49-F238E27FC236}">
              <a16:creationId xmlns:a16="http://schemas.microsoft.com/office/drawing/2014/main" id="{16164B59-F017-4D46-845A-8797CF8E1E70}"/>
            </a:ext>
          </a:extLst>
        </xdr:cNvPr>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123698</xdr:rowOff>
    </xdr:from>
    <xdr:to>
      <xdr:col>107</xdr:col>
      <xdr:colOff>101600</xdr:colOff>
      <xdr:row>104</xdr:row>
      <xdr:rowOff>53848</xdr:rowOff>
    </xdr:to>
    <xdr:sp macro="" textlink="">
      <xdr:nvSpPr>
        <xdr:cNvPr id="772" name="フローチャート: 判断 771">
          <a:extLst>
            <a:ext uri="{FF2B5EF4-FFF2-40B4-BE49-F238E27FC236}">
              <a16:creationId xmlns:a16="http://schemas.microsoft.com/office/drawing/2014/main" id="{D3E3C709-5878-41F1-826A-0348361DBA82}"/>
            </a:ext>
          </a:extLst>
        </xdr:cNvPr>
        <xdr:cNvSpPr/>
      </xdr:nvSpPr>
      <xdr:spPr>
        <a:xfrm>
          <a:off x="20383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0A214B1-F7FE-494B-A8EA-AFA4D79A6D7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3A4D836-334B-4D4B-9746-81BF55FA94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BB9A14F-BEE3-414B-BCAE-FADFC91A95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6257BD1-549E-4E68-833F-CB5B7EE6F2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0FD5E1E-A853-4F84-AFDC-9D88E7FA9EE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78" name="楕円 777">
          <a:extLst>
            <a:ext uri="{FF2B5EF4-FFF2-40B4-BE49-F238E27FC236}">
              <a16:creationId xmlns:a16="http://schemas.microsoft.com/office/drawing/2014/main" id="{C3800FAD-F2DB-46A2-A99B-767C38078EC7}"/>
            </a:ext>
          </a:extLst>
        </xdr:cNvPr>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31766</xdr:rowOff>
    </xdr:from>
    <xdr:ext cx="469744" cy="259045"/>
    <xdr:sp macro="" textlink="">
      <xdr:nvSpPr>
        <xdr:cNvPr id="779" name="【庁舎】&#10;一人当たり面積該当値テキスト">
          <a:extLst>
            <a:ext uri="{FF2B5EF4-FFF2-40B4-BE49-F238E27FC236}">
              <a16:creationId xmlns:a16="http://schemas.microsoft.com/office/drawing/2014/main" id="{A64DA393-9758-4840-8D19-46269D7F54EA}"/>
            </a:ext>
          </a:extLst>
        </xdr:cNvPr>
        <xdr:cNvSpPr txBox="1"/>
      </xdr:nvSpPr>
      <xdr:spPr>
        <a:xfrm>
          <a:off x="22199600" y="182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780" name="楕円 779">
          <a:extLst>
            <a:ext uri="{FF2B5EF4-FFF2-40B4-BE49-F238E27FC236}">
              <a16:creationId xmlns:a16="http://schemas.microsoft.com/office/drawing/2014/main" id="{D3FED966-79FD-4166-BE20-9AE2AC024F59}"/>
            </a:ext>
          </a:extLst>
        </xdr:cNvPr>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167639</xdr:rowOff>
    </xdr:to>
    <xdr:cxnSp macro="">
      <xdr:nvCxnSpPr>
        <xdr:cNvPr id="781" name="直線コネクタ 780">
          <a:extLst>
            <a:ext uri="{FF2B5EF4-FFF2-40B4-BE49-F238E27FC236}">
              <a16:creationId xmlns:a16="http://schemas.microsoft.com/office/drawing/2014/main" id="{47675C5C-C095-4D8E-A937-47740DFC9311}"/>
            </a:ext>
          </a:extLst>
        </xdr:cNvPr>
        <xdr:cNvCxnSpPr/>
      </xdr:nvCxnSpPr>
      <xdr:spPr>
        <a:xfrm>
          <a:off x="21323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121413</xdr:rowOff>
    </xdr:from>
    <xdr:to>
      <xdr:col>107</xdr:col>
      <xdr:colOff>101600</xdr:colOff>
      <xdr:row>107</xdr:row>
      <xdr:rowOff>51563</xdr:rowOff>
    </xdr:to>
    <xdr:sp macro="" textlink="">
      <xdr:nvSpPr>
        <xdr:cNvPr id="782" name="楕円 781">
          <a:extLst>
            <a:ext uri="{FF2B5EF4-FFF2-40B4-BE49-F238E27FC236}">
              <a16:creationId xmlns:a16="http://schemas.microsoft.com/office/drawing/2014/main" id="{137F57D1-8141-4CCF-9216-FC2BDD93D409}"/>
            </a:ext>
          </a:extLst>
        </xdr:cNvPr>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763</xdr:rowOff>
    </xdr:to>
    <xdr:cxnSp macro="">
      <xdr:nvCxnSpPr>
        <xdr:cNvPr id="783" name="直線コネクタ 782">
          <a:extLst>
            <a:ext uri="{FF2B5EF4-FFF2-40B4-BE49-F238E27FC236}">
              <a16:creationId xmlns:a16="http://schemas.microsoft.com/office/drawing/2014/main" id="{68E968D4-0E10-4ACD-A442-2D495D641C55}"/>
            </a:ext>
          </a:extLst>
        </xdr:cNvPr>
        <xdr:cNvCxnSpPr/>
      </xdr:nvCxnSpPr>
      <xdr:spPr>
        <a:xfrm flipV="1">
          <a:off x="20434300" y="1834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784" name="n_1aveValue【庁舎】&#10;一人当たり面積">
          <a:extLst>
            <a:ext uri="{FF2B5EF4-FFF2-40B4-BE49-F238E27FC236}">
              <a16:creationId xmlns:a16="http://schemas.microsoft.com/office/drawing/2014/main" id="{B97E1F94-3F6F-42D0-8982-52D70348A3A7}"/>
            </a:ext>
          </a:extLst>
        </xdr:cNvPr>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70375</xdr:rowOff>
    </xdr:from>
    <xdr:ext cx="469744" cy="259045"/>
    <xdr:sp macro="" textlink="">
      <xdr:nvSpPr>
        <xdr:cNvPr id="785" name="n_2aveValue【庁舎】&#10;一人当たり面積">
          <a:extLst>
            <a:ext uri="{FF2B5EF4-FFF2-40B4-BE49-F238E27FC236}">
              <a16:creationId xmlns:a16="http://schemas.microsoft.com/office/drawing/2014/main" id="{B95CA20E-0551-413A-961D-C28CD4B5FC92}"/>
            </a:ext>
          </a:extLst>
        </xdr:cNvPr>
        <xdr:cNvSpPr txBox="1"/>
      </xdr:nvSpPr>
      <xdr:spPr>
        <a:xfrm>
          <a:off x="20199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786" name="n_1mainValue【庁舎】&#10;一人当たり面積">
          <a:extLst>
            <a:ext uri="{FF2B5EF4-FFF2-40B4-BE49-F238E27FC236}">
              <a16:creationId xmlns:a16="http://schemas.microsoft.com/office/drawing/2014/main" id="{FBC498F3-908A-4E9D-9499-AA551BF6E367}"/>
            </a:ext>
          </a:extLst>
        </xdr:cNvPr>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787" name="n_2mainValue【庁舎】&#10;一人当たり面積">
          <a:extLst>
            <a:ext uri="{FF2B5EF4-FFF2-40B4-BE49-F238E27FC236}">
              <a16:creationId xmlns:a16="http://schemas.microsoft.com/office/drawing/2014/main" id="{15D8A332-AB5F-4A31-8DA7-C2651E1E5C9F}"/>
            </a:ext>
          </a:extLst>
        </xdr:cNvPr>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B6AA8567-0A0A-4AC6-B3CD-26C11165AB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8050886-7E21-4F30-8B2D-AA8B9E5CA7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9CA7E0DE-3C3A-4467-B3F1-CDAF2DBCB8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図書館，体育館・プール，一般廃棄物処理施設，庁舎であり，低くなっている施設は，保健センター，福祉施設である。体育館・プールについては，老朽化が進んでいる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民スポーツセンターのバリアフリー化等の改修を行う予定である。庁舎については，分散化による行政サービスの低下が課題となっており，新庁舎建設に向けての検討を進めている。一般廃棄物処理施設については，新可燃ごみ処理施設の整備を他市と共同で行っている。福祉施設については，老朽化した施設はあるもの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年度に障害者センター建設を行っており，全体として有形固定資産減価償却率が類似団体平均より低くなっている。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121,673
119,585
11.46
56,639,922
55,263,482
1,355,698
23,748,833
19,947,594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市民税の増等に伴い，基準財政収入額が増加した。また，生活保護費の補正係数及び社会福祉費の単位費用の増等により基準財政需要額も増加している。過去３ヵ年の平均値である財政力指数は，前年度より</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ポイント増加した。今後は景気動向により市税収入等に大きな影響を受けることが懸念されるが，事務事業の見直しなどによる経常経費の削減を進めることにより財政基盤の強化に努める。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150989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241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19755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歳入については，税連動交付金の増により全体としては経常一般財源等が約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600</a:t>
          </a:r>
          <a:r>
            <a:rPr kumimoji="1" lang="ja-JP" altLang="en-US" sz="1200">
              <a:latin typeface="ＭＳ Ｐゴシック" panose="020B0600070205080204" pitchFamily="50" charset="-128"/>
              <a:ea typeface="ＭＳ Ｐゴシック" panose="020B0600070205080204" pitchFamily="50" charset="-128"/>
            </a:rPr>
            <a:t>万円の増となった。歳出については，扶助費，物件費及び補助費が増加したことにより経常経費充当一般財源が約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8,500</a:t>
          </a:r>
          <a:r>
            <a:rPr kumimoji="1" lang="ja-JP" altLang="en-US" sz="1200">
              <a:latin typeface="ＭＳ Ｐゴシック" panose="020B0600070205080204" pitchFamily="50" charset="-128"/>
              <a:ea typeface="ＭＳ Ｐゴシック" panose="020B0600070205080204" pitchFamily="50" charset="-128"/>
            </a:rPr>
            <a:t>万円の増となった。経常収支比率は，平成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63754</xdr:rowOff>
    </xdr:from>
    <xdr:to>
      <xdr:col>23</xdr:col>
      <xdr:colOff>133350</xdr:colOff>
      <xdr:row>62</xdr:row>
      <xdr:rowOff>145796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9365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63754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971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62</xdr:row>
      <xdr:rowOff>102362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971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143510</xdr:rowOff>
    </xdr:from>
    <xdr:to>
      <xdr:col>15</xdr:col>
      <xdr:colOff>133350</xdr:colOff>
      <xdr:row>61</xdr:row>
      <xdr:rowOff>73660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63</xdr:row>
      <xdr:rowOff>27432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3226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137939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人件費については共済負担率の増による共済費の増や支給月数の増による期末勤勉手当の増等により前年度比で増加している。物件費については，国３・４・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号線整備に係る委託料の増等により前年度比で増加している。類似団体の平均を上回っている状況にあるため，今後事務事業の見直しや，アウトソーシングの活用などを一層推進し，人件費及び物件費等の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117584</xdr:rowOff>
    </xdr:from>
    <xdr:to>
      <xdr:col>23</xdr:col>
      <xdr:colOff>133350</xdr:colOff>
      <xdr:row>85</xdr:row>
      <xdr:rowOff>135268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90834"/>
          <a:ext cx="8382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117584</xdr:rowOff>
    </xdr:from>
    <xdr:to>
      <xdr:col>19</xdr:col>
      <xdr:colOff>133350</xdr:colOff>
      <xdr:row>85</xdr:row>
      <xdr:rowOff>146661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690834"/>
          <a:ext cx="8890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136544</xdr:rowOff>
    </xdr:from>
    <xdr:to>
      <xdr:col>15</xdr:col>
      <xdr:colOff>82550</xdr:colOff>
      <xdr:row>85</xdr:row>
      <xdr:rowOff>146661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09794"/>
          <a:ext cx="8890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53770</xdr:rowOff>
    </xdr:from>
    <xdr:to>
      <xdr:col>15</xdr:col>
      <xdr:colOff>133350</xdr:colOff>
      <xdr:row>85</xdr:row>
      <xdr:rowOff>155370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165547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40903</xdr:rowOff>
    </xdr:from>
    <xdr:to>
      <xdr:col>11</xdr:col>
      <xdr:colOff>31750</xdr:colOff>
      <xdr:row>85</xdr:row>
      <xdr:rowOff>136544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614153"/>
          <a:ext cx="889000" cy="9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84468</xdr:rowOff>
    </xdr:from>
    <xdr:to>
      <xdr:col>23</xdr:col>
      <xdr:colOff>184150</xdr:colOff>
      <xdr:row>86</xdr:row>
      <xdr:rowOff>14618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56545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2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66784</xdr:rowOff>
    </xdr:from>
    <xdr:to>
      <xdr:col>19</xdr:col>
      <xdr:colOff>184150</xdr:colOff>
      <xdr:row>85</xdr:row>
      <xdr:rowOff>168384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153161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2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95861</xdr:rowOff>
    </xdr:from>
    <xdr:to>
      <xdr:col>15</xdr:col>
      <xdr:colOff>133350</xdr:colOff>
      <xdr:row>86</xdr:row>
      <xdr:rowOff>26011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10788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5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85744</xdr:rowOff>
    </xdr:from>
    <xdr:to>
      <xdr:col>11</xdr:col>
      <xdr:colOff>82550</xdr:colOff>
      <xdr:row>86</xdr:row>
      <xdr:rowOff>15894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4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161553</xdr:rowOff>
    </xdr:from>
    <xdr:to>
      <xdr:col>7</xdr:col>
      <xdr:colOff>31750</xdr:colOff>
      <xdr:row>85</xdr:row>
      <xdr:rowOff>91703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76480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4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東日本大震災への対応として実施された国の給与削減措置の影響により，平成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年及び平成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年では数値が上昇したが，給与削減措置が終了したことで平成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年からは，再び類似団体平均値に近づく結果となっている。平成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年では，給料表の改定がなかったことなどによる減要素はあったが，新陳代謝や職種区分間の人事異動による職員構成の変動という増要因が大きく影響し，</a:t>
          </a:r>
          <a:r>
            <a:rPr kumimoji="1" lang="en-US" altLang="ja-JP" sz="1200">
              <a:latin typeface="ＭＳ Ｐゴシック" panose="020B0600070205080204" pitchFamily="50" charset="-128"/>
              <a:ea typeface="ＭＳ Ｐゴシック" panose="020B0600070205080204" pitchFamily="50" charset="-128"/>
            </a:rPr>
            <a:t>101.9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年度数値については、前年度数値を引用している。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22982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10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22982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071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148468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071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11491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646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人削減計画」を平成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年まで取り組んだ結果，</a:t>
          </a:r>
          <a:r>
            <a:rPr kumimoji="1" lang="en-US" altLang="ja-JP" sz="1200">
              <a:latin typeface="ＭＳ Ｐゴシック" panose="020B0600070205080204" pitchFamily="50" charset="-128"/>
              <a:ea typeface="ＭＳ Ｐゴシック" panose="020B0600070205080204" pitchFamily="50" charset="-128"/>
            </a:rPr>
            <a:t>124</a:t>
          </a:r>
          <a:r>
            <a:rPr kumimoji="1" lang="ja-JP" altLang="en-US" sz="1200">
              <a:latin typeface="ＭＳ Ｐゴシック" panose="020B0600070205080204" pitchFamily="50" charset="-128"/>
              <a:ea typeface="ＭＳ Ｐゴシック" panose="020B0600070205080204" pitchFamily="50" charset="-128"/>
            </a:rPr>
            <a:t>人の削減実績となった。また、平成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年２月策定の「職員数適正化計画」において、平成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年までの７カ年で毎年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人の削減を進めていくこととなったが，平成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年８月に年次計画を変更し、平成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年４月１日までに，平成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年度比マイナス</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人を削減する内容に変更し達成している。平成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年度の人口千人当たり職員数は，</a:t>
          </a:r>
          <a:r>
            <a:rPr kumimoji="1" lang="en-US" altLang="ja-JP" sz="1200">
              <a:latin typeface="ＭＳ Ｐゴシック" panose="020B0600070205080204" pitchFamily="50" charset="-128"/>
              <a:ea typeface="ＭＳ Ｐゴシック" panose="020B0600070205080204" pitchFamily="50" charset="-128"/>
            </a:rPr>
            <a:t>4.95</a:t>
          </a:r>
          <a:r>
            <a:rPr kumimoji="1" lang="ja-JP" altLang="en-US" sz="1200">
              <a:latin typeface="ＭＳ Ｐゴシック" panose="020B0600070205080204" pitchFamily="50" charset="-128"/>
              <a:ea typeface="ＭＳ Ｐゴシック" panose="020B0600070205080204" pitchFamily="50" charset="-128"/>
            </a:rPr>
            <a:t>人となり，前年度と比較して</a:t>
          </a:r>
          <a:r>
            <a:rPr kumimoji="1" lang="en-US" altLang="ja-JP" sz="1200">
              <a:latin typeface="ＭＳ Ｐゴシック" panose="020B0600070205080204" pitchFamily="50" charset="-128"/>
              <a:ea typeface="ＭＳ Ｐゴシック" panose="020B0600070205080204" pitchFamily="50" charset="-128"/>
            </a:rPr>
            <a:t>0.04</a:t>
          </a:r>
          <a:r>
            <a:rPr kumimoji="1" lang="ja-JP" altLang="en-US" sz="1200">
              <a:latin typeface="ＭＳ Ｐゴシック" panose="020B0600070205080204" pitchFamily="50" charset="-128"/>
              <a:ea typeface="ＭＳ Ｐゴシック" panose="020B0600070205080204" pitchFamily="50" charset="-128"/>
            </a:rPr>
            <a:t>人改善している。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125413</xdr:rowOff>
    </xdr:from>
    <xdr:to>
      <xdr:col>81</xdr:col>
      <xdr:colOff>44450</xdr:colOff>
      <xdr:row>61</xdr:row>
      <xdr:rowOff>133456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838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133456</xdr:rowOff>
    </xdr:from>
    <xdr:to>
      <xdr:col>77</xdr:col>
      <xdr:colOff>44450</xdr:colOff>
      <xdr:row>61</xdr:row>
      <xdr:rowOff>149543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919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149543</xdr:rowOff>
    </xdr:from>
    <xdr:to>
      <xdr:col>72</xdr:col>
      <xdr:colOff>203200</xdr:colOff>
      <xdr:row>62</xdr:row>
      <xdr:rowOff>6244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0799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31327</xdr:rowOff>
    </xdr:from>
    <xdr:to>
      <xdr:col>73</xdr:col>
      <xdr:colOff>44450</xdr:colOff>
      <xdr:row>63</xdr:row>
      <xdr:rowOff>132927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117704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6244</xdr:rowOff>
    </xdr:from>
    <xdr:to>
      <xdr:col>68</xdr:col>
      <xdr:colOff>152400</xdr:colOff>
      <xdr:row>62</xdr:row>
      <xdr:rowOff>12277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3614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74613</xdr:rowOff>
    </xdr:from>
    <xdr:to>
      <xdr:col>81</xdr:col>
      <xdr:colOff>95250</xdr:colOff>
      <xdr:row>62</xdr:row>
      <xdr:rowOff>4763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91140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82656</xdr:rowOff>
    </xdr:from>
    <xdr:to>
      <xdr:col>77</xdr:col>
      <xdr:colOff>95250</xdr:colOff>
      <xdr:row>62</xdr:row>
      <xdr:rowOff>12806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22983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0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98743</xdr:rowOff>
    </xdr:from>
    <xdr:to>
      <xdr:col>73</xdr:col>
      <xdr:colOff>44450</xdr:colOff>
      <xdr:row>62</xdr:row>
      <xdr:rowOff>28893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39070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126894</xdr:rowOff>
    </xdr:from>
    <xdr:to>
      <xdr:col>68</xdr:col>
      <xdr:colOff>203200</xdr:colOff>
      <xdr:row>62</xdr:row>
      <xdr:rowOff>57044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67221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5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73254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年度と比較して，分母となる標準財政規模に係る標準税収入額等が減少し，分子となる元利償還金等は増加した。その結果，実質公債費比率は前年度と比較して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悪化したが，引き続きマイナス数値となっている。分子となる元利償還金等が増加した主な要因は，国分寺駅北口再開発事業等の都市計画事業費の増加により，地方債の元利償還金に充当可能な都市計画税が減少したことによる。今後も国３・４・</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号線整備事業などで新規事業債の発行が見込まれるが，引き続き地方債の借入については，慎重に検討していくと共に，繰上償還や借換えを積極的に活用して実質公債費比率及び地方債残高の減少に努める。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125095</xdr:rowOff>
    </xdr:from>
    <xdr:to>
      <xdr:col>81</xdr:col>
      <xdr:colOff>44450</xdr:colOff>
      <xdr:row>37</xdr:row>
      <xdr:rowOff>1905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29729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125095</xdr:rowOff>
    </xdr:from>
    <xdr:to>
      <xdr:col>77</xdr:col>
      <xdr:colOff>44450</xdr:colOff>
      <xdr:row>36</xdr:row>
      <xdr:rowOff>161290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297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37</xdr:row>
      <xdr:rowOff>98425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3334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78740</xdr:rowOff>
    </xdr:from>
    <xdr:to>
      <xdr:col>73</xdr:col>
      <xdr:colOff>44450</xdr:colOff>
      <xdr:row>40</xdr:row>
      <xdr:rowOff>8890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98425</xdr:rowOff>
    </xdr:from>
    <xdr:to>
      <xdr:col>68</xdr:col>
      <xdr:colOff>152400</xdr:colOff>
      <xdr:row>38</xdr:row>
      <xdr:rowOff>29528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4420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122555</xdr:rowOff>
    </xdr:from>
    <xdr:to>
      <xdr:col>81</xdr:col>
      <xdr:colOff>95250</xdr:colOff>
      <xdr:row>37</xdr:row>
      <xdr:rowOff>52705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43832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2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74295</xdr:rowOff>
    </xdr:from>
    <xdr:to>
      <xdr:col>77</xdr:col>
      <xdr:colOff>95250</xdr:colOff>
      <xdr:row>37</xdr:row>
      <xdr:rowOff>4445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14622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01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47625</xdr:rowOff>
    </xdr:from>
    <xdr:to>
      <xdr:col>68</xdr:col>
      <xdr:colOff>203200</xdr:colOff>
      <xdr:row>37</xdr:row>
      <xdr:rowOff>149225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159402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150178</xdr:rowOff>
    </xdr:from>
    <xdr:to>
      <xdr:col>64</xdr:col>
      <xdr:colOff>152400</xdr:colOff>
      <xdr:row>38</xdr:row>
      <xdr:rowOff>80328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90505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2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年度と比較して，市債の残高が減額となった一方で，基金残高の増額により充当可能基金が前年度比</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4,900</a:t>
          </a:r>
          <a:r>
            <a:rPr kumimoji="1" lang="ja-JP" altLang="en-US" sz="1200">
              <a:latin typeface="ＭＳ Ｐゴシック" panose="020B0600070205080204" pitchFamily="50" charset="-128"/>
              <a:ea typeface="ＭＳ Ｐゴシック" panose="020B0600070205080204" pitchFamily="50" charset="-128"/>
            </a:rPr>
            <a:t>万円増の約</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2,400</a:t>
          </a:r>
          <a:r>
            <a:rPr kumimoji="1" lang="ja-JP" altLang="en-US" sz="1200">
              <a:latin typeface="ＭＳ Ｐゴシック" panose="020B0600070205080204" pitchFamily="50" charset="-128"/>
              <a:ea typeface="ＭＳ Ｐゴシック" panose="020B0600070205080204" pitchFamily="50" charset="-128"/>
            </a:rPr>
            <a:t>万円となった。その結果，分子の充当可能財源の数値が将来負担額を上回り，今年度の将来負担比率は「数値なし」となった。今後も，国３・４・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号線整備事業や可燃ごみ共同処理事業といった大型事業を実施していくことから，経費の削減や地方債の発行抑制，適正な基金残高の確保に努め，財政健全化に向けた取組を進める。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121,673
119,585
11.46
56,639,922
55,263,482
1,355,698
23,748,833
19,947,594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％上回った。定年退職者数減により退職手当が減，嘱託職員人数の減により嘱託職員報酬が減となっている。人件費全体では，前年度と比較して約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8,900</a:t>
          </a:r>
          <a:r>
            <a:rPr kumimoji="1" lang="ja-JP" altLang="en-US" sz="1300">
              <a:latin typeface="ＭＳ Ｐゴシック" panose="020B0600070205080204" pitchFamily="50" charset="-128"/>
              <a:ea typeface="ＭＳ Ｐゴシック" panose="020B0600070205080204" pitchFamily="50" charset="-128"/>
            </a:rPr>
            <a:t>万円の減となり，比率は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9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9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20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％上回った。新内部事務系システム導入・運用委託料等の増により物件費全体で，前年度と比較して約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3,200</a:t>
          </a:r>
          <a:r>
            <a:rPr kumimoji="1" lang="ja-JP" altLang="en-US" sz="1300">
              <a:latin typeface="ＭＳ Ｐゴシック" panose="020B0600070205080204" pitchFamily="50" charset="-128"/>
              <a:ea typeface="ＭＳ Ｐゴシック" panose="020B0600070205080204" pitchFamily="50" charset="-128"/>
            </a:rPr>
            <a:t>万円増加した。経常収支比率は，前年度と比較して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％悪化した。引き続き，内部管理経費や施設維持管理経費等を見直し，経常経費の削減に取り組む。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216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576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57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143002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84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57912</xdr:rowOff>
    </xdr:from>
    <xdr:to>
      <xdr:col>82</xdr:col>
      <xdr:colOff>158750</xdr:colOff>
      <xdr:row>18</xdr:row>
      <xdr:rowOff>159512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29989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％上回った。待機児解消のための新たな私立保育所開園に伴う保育所入所児委託料や市立保育園運営委託料の増などにより扶助費全体で，前年度と比較して約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3,200</a:t>
          </a:r>
          <a:r>
            <a:rPr kumimoji="1" lang="ja-JP" altLang="en-US" sz="1300">
              <a:latin typeface="ＭＳ Ｐゴシック" panose="020B0600070205080204" pitchFamily="50" charset="-128"/>
              <a:ea typeface="ＭＳ Ｐゴシック" panose="020B0600070205080204" pitchFamily="50" charset="-128"/>
            </a:rPr>
            <a:t>万円の増，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％悪化した。他自治体に比べて保護率が低く，伸びも穏やかである生活保護費については，平成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月施行の被保護者就労支援事業等により被保護者の経済的自立を図っている。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132443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921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162378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94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64407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526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26505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％上回った。これは，繰出金の割合が大きいことが要因と考えられる。下水道事業特別会計への繰出金は公債費償還のピークを過ぎており，その影響により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年度は減額となっているが，依然として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億円を超える額となっている。また，介護保険特別会計への繰出金も増加している。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31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76200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5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76200</xdr:rowOff>
    </xdr:from>
    <xdr:to>
      <xdr:col>73</xdr:col>
      <xdr:colOff>180975</xdr:colOff>
      <xdr:row>59</xdr:row>
      <xdr:rowOff>82550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20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59</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9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80027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25400</xdr:rowOff>
    </xdr:from>
    <xdr:to>
      <xdr:col>74</xdr:col>
      <xdr:colOff>31750</xdr:colOff>
      <xdr:row>58</xdr:row>
      <xdr:rowOff>127000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％下回った。私立保育所運営費補助金の増等により補助費等全体で，前年度と比較して約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5,900</a:t>
          </a:r>
          <a:r>
            <a:rPr kumimoji="1" lang="ja-JP" altLang="en-US" sz="1300">
              <a:latin typeface="ＭＳ Ｐゴシック" panose="020B0600070205080204" pitchFamily="50" charset="-128"/>
              <a:ea typeface="ＭＳ Ｐゴシック" panose="020B0600070205080204" pitchFamily="50" charset="-128"/>
            </a:rPr>
            <a:t>万円の増となり，経常収支比率は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悪化した。市が交付している団体補助金について，国分寺市補助金等交付基準に基づき３年ごとに全件審査を実施し定期的な見直しを図ってきている。今後も継続して実施することにより，補助金支出の適正化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57150</xdr:rowOff>
    </xdr:from>
    <xdr:to>
      <xdr:col>82</xdr:col>
      <xdr:colOff>107950</xdr:colOff>
      <xdr:row>37</xdr:row>
      <xdr:rowOff>133350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00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19050</xdr:rowOff>
    </xdr:from>
    <xdr:to>
      <xdr:col>78</xdr:col>
      <xdr:colOff>69850</xdr:colOff>
      <xdr:row>37</xdr:row>
      <xdr:rowOff>57150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19050</xdr:rowOff>
    </xdr:from>
    <xdr:to>
      <xdr:col>73</xdr:col>
      <xdr:colOff>180975</xdr:colOff>
      <xdr:row>37</xdr:row>
      <xdr:rowOff>57150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156227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57150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82550</xdr:rowOff>
    </xdr:from>
    <xdr:to>
      <xdr:col>82</xdr:col>
      <xdr:colOff>158750</xdr:colOff>
      <xdr:row>38</xdr:row>
      <xdr:rowOff>12700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99077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6350</xdr:rowOff>
    </xdr:from>
    <xdr:to>
      <xdr:col>78</xdr:col>
      <xdr:colOff>120650</xdr:colOff>
      <xdr:row>37</xdr:row>
      <xdr:rowOff>107950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118127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139700</xdr:rowOff>
    </xdr:from>
    <xdr:to>
      <xdr:col>74</xdr:col>
      <xdr:colOff>31750</xdr:colOff>
      <xdr:row>37</xdr:row>
      <xdr:rowOff>69850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6350</xdr:rowOff>
    </xdr:from>
    <xdr:to>
      <xdr:col>69</xdr:col>
      <xdr:colOff>142875</xdr:colOff>
      <xdr:row>37</xdr:row>
      <xdr:rowOff>107950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118127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％下回った。公債費は，前年度と比較して約</a:t>
          </a:r>
          <a:r>
            <a:rPr kumimoji="1" lang="en-US" altLang="ja-JP" sz="1300">
              <a:latin typeface="ＭＳ Ｐゴシック" panose="020B0600070205080204" pitchFamily="50" charset="-128"/>
              <a:ea typeface="ＭＳ Ｐゴシック" panose="020B0600070205080204" pitchFamily="50" charset="-128"/>
            </a:rPr>
            <a:t>7,500</a:t>
          </a:r>
          <a:r>
            <a:rPr kumimoji="1" lang="ja-JP" altLang="en-US" sz="1300">
              <a:latin typeface="ＭＳ Ｐゴシック" panose="020B0600070205080204" pitchFamily="50" charset="-128"/>
              <a:ea typeface="ＭＳ Ｐゴシック" panose="020B0600070205080204" pitchFamily="50" charset="-128"/>
            </a:rPr>
            <a:t>万円の増，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％悪化した。平成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年度までは臨時財政対策債の借入れを行っておらず，公債費の抑制に努めてきた。今後も引き続き，地方債の借入については慎重に検討し，地方債償還金の減少に取り組む。</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106426</xdr:rowOff>
    </xdr:from>
    <xdr:to>
      <xdr:col>24</xdr:col>
      <xdr:colOff>25400</xdr:colOff>
      <xdr:row>75</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965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101854</xdr:rowOff>
    </xdr:from>
    <xdr:to>
      <xdr:col>19</xdr:col>
      <xdr:colOff>187325</xdr:colOff>
      <xdr:row>75</xdr:row>
      <xdr:rowOff>106426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960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101854</xdr:rowOff>
    </xdr:from>
    <xdr:to>
      <xdr:col>15</xdr:col>
      <xdr:colOff>98425</xdr:colOff>
      <xdr:row>76</xdr:row>
      <xdr:rowOff>26415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9606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566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55626</xdr:rowOff>
    </xdr:from>
    <xdr:to>
      <xdr:col>20</xdr:col>
      <xdr:colOff>38100</xdr:colOff>
      <xdr:row>75</xdr:row>
      <xdr:rowOff>157226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167403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悪化し，類似団体のなかでは３番目に高い数値となっている。人件費や公債費については改善が見られる。扶助費については待機児解消のための新たな私立保育所開園に伴う保育所入所児委託料や市立保育園運営委託料の増加などによって増となったが，今後も大幅な削減は見込めず，増加していくと考えられる。その他の経費については引き続き経費の縮減に取り組む。</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165863</xdr:rowOff>
    </xdr:from>
    <xdr:to>
      <xdr:col>82</xdr:col>
      <xdr:colOff>107950</xdr:colOff>
      <xdr:row>80</xdr:row>
      <xdr:rowOff>62992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71041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165863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6235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79</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110998</xdr:rowOff>
    </xdr:from>
    <xdr:to>
      <xdr:col>69</xdr:col>
      <xdr:colOff>92075</xdr:colOff>
      <xdr:row>79</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6555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12192</xdr:rowOff>
    </xdr:from>
    <xdr:to>
      <xdr:col>82</xdr:col>
      <xdr:colOff>158750</xdr:colOff>
      <xdr:row>80</xdr:row>
      <xdr:rowOff>113792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92219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83058</xdr:rowOff>
    </xdr:from>
    <xdr:to>
      <xdr:col>65</xdr:col>
      <xdr:colOff>53975</xdr:colOff>
      <xdr:row>80</xdr:row>
      <xdr:rowOff>13208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169435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44454</xdr:rowOff>
    </xdr:from>
    <xdr:to>
      <xdr:col>29</xdr:col>
      <xdr:colOff>127000</xdr:colOff>
      <xdr:row>17</xdr:row>
      <xdr:rowOff>54577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06729"/>
          <a:ext cx="647700" cy="10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14899</xdr:rowOff>
    </xdr:from>
    <xdr:to>
      <xdr:col>26</xdr:col>
      <xdr:colOff>50800</xdr:colOff>
      <xdr:row>17</xdr:row>
      <xdr:rowOff>44454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77174"/>
          <a:ext cx="698500" cy="2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14899</xdr:rowOff>
    </xdr:from>
    <xdr:to>
      <xdr:col>22</xdr:col>
      <xdr:colOff>114300</xdr:colOff>
      <xdr:row>17</xdr:row>
      <xdr:rowOff>30509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7174"/>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54820</xdr:rowOff>
    </xdr:from>
    <xdr:to>
      <xdr:col>22</xdr:col>
      <xdr:colOff>165100</xdr:colOff>
      <xdr:row>15</xdr:row>
      <xdr:rowOff>156420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166597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8596</xdr:rowOff>
    </xdr:from>
    <xdr:to>
      <xdr:col>18</xdr:col>
      <xdr:colOff>177800</xdr:colOff>
      <xdr:row>17</xdr:row>
      <xdr:rowOff>30509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0871"/>
          <a:ext cx="6985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3777</xdr:rowOff>
    </xdr:from>
    <xdr:to>
      <xdr:col>29</xdr:col>
      <xdr:colOff>177800</xdr:colOff>
      <xdr:row>17</xdr:row>
      <xdr:rowOff>105377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147304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165104</xdr:rowOff>
    </xdr:from>
    <xdr:to>
      <xdr:col>26</xdr:col>
      <xdr:colOff>101600</xdr:colOff>
      <xdr:row>17</xdr:row>
      <xdr:rowOff>95254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80031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42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135549</xdr:rowOff>
    </xdr:from>
    <xdr:to>
      <xdr:col>22</xdr:col>
      <xdr:colOff>165100</xdr:colOff>
      <xdr:row>17</xdr:row>
      <xdr:rowOff>65699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50476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151159</xdr:rowOff>
    </xdr:from>
    <xdr:to>
      <xdr:col>19</xdr:col>
      <xdr:colOff>38100</xdr:colOff>
      <xdr:row>17</xdr:row>
      <xdr:rowOff>81309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66086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2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129246</xdr:rowOff>
    </xdr:from>
    <xdr:to>
      <xdr:col>15</xdr:col>
      <xdr:colOff>101600</xdr:colOff>
      <xdr:row>17</xdr:row>
      <xdr:rowOff>59396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0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14491</xdr:rowOff>
    </xdr:from>
    <xdr:to>
      <xdr:col>29</xdr:col>
      <xdr:colOff>127000</xdr:colOff>
      <xdr:row>37</xdr:row>
      <xdr:rowOff>101854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39191"/>
          <a:ext cx="647700" cy="8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101854</xdr:rowOff>
    </xdr:from>
    <xdr:to>
      <xdr:col>26</xdr:col>
      <xdr:colOff>50800</xdr:colOff>
      <xdr:row>37</xdr:row>
      <xdr:rowOff>162890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226554"/>
          <a:ext cx="698500" cy="6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162890</xdr:rowOff>
    </xdr:from>
    <xdr:to>
      <xdr:col>22</xdr:col>
      <xdr:colOff>114300</xdr:colOff>
      <xdr:row>37</xdr:row>
      <xdr:rowOff>168567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287590"/>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2439</xdr:rowOff>
    </xdr:from>
    <xdr:to>
      <xdr:col>22</xdr:col>
      <xdr:colOff>165100</xdr:colOff>
      <xdr:row>35</xdr:row>
      <xdr:rowOff>104039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114215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163195</xdr:rowOff>
    </xdr:from>
    <xdr:to>
      <xdr:col>18</xdr:col>
      <xdr:colOff>177800</xdr:colOff>
      <xdr:row>37</xdr:row>
      <xdr:rowOff>168567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16445"/>
          <a:ext cx="698500" cy="17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135141</xdr:rowOff>
    </xdr:from>
    <xdr:to>
      <xdr:col>29</xdr:col>
      <xdr:colOff>177800</xdr:colOff>
      <xdr:row>37</xdr:row>
      <xdr:rowOff>65291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8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107218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51054</xdr:rowOff>
    </xdr:from>
    <xdr:to>
      <xdr:col>26</xdr:col>
      <xdr:colOff>101600</xdr:colOff>
      <xdr:row>37</xdr:row>
      <xdr:rowOff>152654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7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137431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62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112090</xdr:rowOff>
    </xdr:from>
    <xdr:to>
      <xdr:col>22</xdr:col>
      <xdr:colOff>165100</xdr:colOff>
      <xdr:row>37</xdr:row>
      <xdr:rowOff>213690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3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198467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2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117767</xdr:rowOff>
    </xdr:from>
    <xdr:to>
      <xdr:col>19</xdr:col>
      <xdr:colOff>38100</xdr:colOff>
      <xdr:row>37</xdr:row>
      <xdr:rowOff>219367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24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204144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32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112395</xdr:rowOff>
    </xdr:from>
    <xdr:to>
      <xdr:col>15</xdr:col>
      <xdr:colOff>101600</xdr:colOff>
      <xdr:row>37</xdr:row>
      <xdr:rowOff>42545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6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121,673
119,585
11.46
56,639,922
55,263,482
1,355,698
23,748,833
19,947,594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61486</xdr:rowOff>
    </xdr:from>
    <xdr:to>
      <xdr:col>24</xdr:col>
      <xdr:colOff>63500</xdr:colOff>
      <xdr:row>34</xdr:row>
      <xdr:rowOff>120040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90786"/>
          <a:ext cx="8382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54334</xdr:rowOff>
    </xdr:from>
    <xdr:to>
      <xdr:col>19</xdr:col>
      <xdr:colOff>177800</xdr:colOff>
      <xdr:row>34</xdr:row>
      <xdr:rowOff>61486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83634"/>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54334</xdr:rowOff>
    </xdr:from>
    <xdr:to>
      <xdr:col>15</xdr:col>
      <xdr:colOff>50800</xdr:colOff>
      <xdr:row>34</xdr:row>
      <xdr:rowOff>63674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83634"/>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115842</xdr:rowOff>
    </xdr:from>
    <xdr:to>
      <xdr:col>15</xdr:col>
      <xdr:colOff>101600</xdr:colOff>
      <xdr:row>34</xdr:row>
      <xdr:rowOff>45992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62519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20469</xdr:rowOff>
    </xdr:from>
    <xdr:to>
      <xdr:col>10</xdr:col>
      <xdr:colOff>114300</xdr:colOff>
      <xdr:row>34</xdr:row>
      <xdr:rowOff>63674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49769"/>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69240</xdr:rowOff>
    </xdr:from>
    <xdr:to>
      <xdr:col>24</xdr:col>
      <xdr:colOff>114300</xdr:colOff>
      <xdr:row>34</xdr:row>
      <xdr:rowOff>170840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47667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10686</xdr:rowOff>
    </xdr:from>
    <xdr:to>
      <xdr:col>20</xdr:col>
      <xdr:colOff>38100</xdr:colOff>
      <xdr:row>34</xdr:row>
      <xdr:rowOff>112286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128813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3534</xdr:rowOff>
    </xdr:from>
    <xdr:to>
      <xdr:col>15</xdr:col>
      <xdr:colOff>101600</xdr:colOff>
      <xdr:row>34</xdr:row>
      <xdr:rowOff>105134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96261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12874</xdr:rowOff>
    </xdr:from>
    <xdr:to>
      <xdr:col>10</xdr:col>
      <xdr:colOff>165100</xdr:colOff>
      <xdr:row>34</xdr:row>
      <xdr:rowOff>114474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105601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141119</xdr:rowOff>
    </xdr:from>
    <xdr:to>
      <xdr:col>6</xdr:col>
      <xdr:colOff>38100</xdr:colOff>
      <xdr:row>34</xdr:row>
      <xdr:rowOff>71269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87796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7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155016</xdr:rowOff>
    </xdr:from>
    <xdr:to>
      <xdr:col>24</xdr:col>
      <xdr:colOff>63500</xdr:colOff>
      <xdr:row>56</xdr:row>
      <xdr:rowOff>13605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84766"/>
          <a:ext cx="8382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169349</xdr:rowOff>
    </xdr:from>
    <xdr:to>
      <xdr:col>19</xdr:col>
      <xdr:colOff>177800</xdr:colOff>
      <xdr:row>56</xdr:row>
      <xdr:rowOff>13605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99099"/>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169349</xdr:rowOff>
    </xdr:from>
    <xdr:to>
      <xdr:col>15</xdr:col>
      <xdr:colOff>50800</xdr:colOff>
      <xdr:row>56</xdr:row>
      <xdr:rowOff>17559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9909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93907</xdr:rowOff>
    </xdr:from>
    <xdr:to>
      <xdr:col>15</xdr:col>
      <xdr:colOff>101600</xdr:colOff>
      <xdr:row>57</xdr:row>
      <xdr:rowOff>24057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15184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17559</xdr:rowOff>
    </xdr:from>
    <xdr:to>
      <xdr:col>10</xdr:col>
      <xdr:colOff>114300</xdr:colOff>
      <xdr:row>56</xdr:row>
      <xdr:rowOff>154696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18759"/>
          <a:ext cx="889000" cy="13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119036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104216</xdr:rowOff>
    </xdr:from>
    <xdr:to>
      <xdr:col>24</xdr:col>
      <xdr:colOff>114300</xdr:colOff>
      <xdr:row>56</xdr:row>
      <xdr:rowOff>34366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127093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134255</xdr:rowOff>
    </xdr:from>
    <xdr:to>
      <xdr:col>20</xdr:col>
      <xdr:colOff>38100</xdr:colOff>
      <xdr:row>56</xdr:row>
      <xdr:rowOff>64405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80932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118549</xdr:rowOff>
    </xdr:from>
    <xdr:to>
      <xdr:col>15</xdr:col>
      <xdr:colOff>101600</xdr:colOff>
      <xdr:row>56</xdr:row>
      <xdr:rowOff>48699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65226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138209</xdr:rowOff>
    </xdr:from>
    <xdr:to>
      <xdr:col>10</xdr:col>
      <xdr:colOff>165100</xdr:colOff>
      <xdr:row>56</xdr:row>
      <xdr:rowOff>68359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84886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103896</xdr:rowOff>
    </xdr:from>
    <xdr:to>
      <xdr:col>6</xdr:col>
      <xdr:colOff>38100</xdr:colOff>
      <xdr:row>57</xdr:row>
      <xdr:rowOff>34046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50573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8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163576</xdr:rowOff>
    </xdr:from>
    <xdr:to>
      <xdr:col>24</xdr:col>
      <xdr:colOff>63500</xdr:colOff>
      <xdr:row>78</xdr:row>
      <xdr:rowOff>8128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6522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8128</xdr:rowOff>
    </xdr:from>
    <xdr:to>
      <xdr:col>19</xdr:col>
      <xdr:colOff>177800</xdr:colOff>
      <xdr:row>78</xdr:row>
      <xdr:rowOff>20320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8122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110489</xdr:rowOff>
    </xdr:from>
    <xdr:to>
      <xdr:col>15</xdr:col>
      <xdr:colOff>50800</xdr:colOff>
      <xdr:row>78</xdr:row>
      <xdr:rowOff>20320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12139"/>
          <a:ext cx="889000" cy="8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163449</xdr:rowOff>
    </xdr:from>
    <xdr:to>
      <xdr:col>15</xdr:col>
      <xdr:colOff>101600</xdr:colOff>
      <xdr:row>76</xdr:row>
      <xdr:rowOff>93599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110126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110489</xdr:rowOff>
    </xdr:from>
    <xdr:to>
      <xdr:col>10</xdr:col>
      <xdr:colOff>114300</xdr:colOff>
      <xdr:row>77</xdr:row>
      <xdr:rowOff>128651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12139"/>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112776</xdr:rowOff>
    </xdr:from>
    <xdr:to>
      <xdr:col>24</xdr:col>
      <xdr:colOff>114300</xdr:colOff>
      <xdr:row>78</xdr:row>
      <xdr:rowOff>42926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91203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128778</xdr:rowOff>
    </xdr:from>
    <xdr:to>
      <xdr:col>20</xdr:col>
      <xdr:colOff>38100</xdr:colOff>
      <xdr:row>78</xdr:row>
      <xdr:rowOff>58928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50055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2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140970</xdr:rowOff>
    </xdr:from>
    <xdr:to>
      <xdr:col>15</xdr:col>
      <xdr:colOff>101600</xdr:colOff>
      <xdr:row>78</xdr:row>
      <xdr:rowOff>71120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62247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59689</xdr:rowOff>
    </xdr:from>
    <xdr:to>
      <xdr:col>10</xdr:col>
      <xdr:colOff>165100</xdr:colOff>
      <xdr:row>77</xdr:row>
      <xdr:rowOff>161289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152416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77851</xdr:rowOff>
    </xdr:from>
    <xdr:to>
      <xdr:col>6</xdr:col>
      <xdr:colOff>38100</xdr:colOff>
      <xdr:row>78</xdr:row>
      <xdr:rowOff>8001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170578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98743</xdr:rowOff>
    </xdr:from>
    <xdr:to>
      <xdr:col>24</xdr:col>
      <xdr:colOff>63500</xdr:colOff>
      <xdr:row>96</xdr:row>
      <xdr:rowOff>165328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7943"/>
          <a:ext cx="838200" cy="6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165328</xdr:rowOff>
    </xdr:from>
    <xdr:to>
      <xdr:col>19</xdr:col>
      <xdr:colOff>177800</xdr:colOff>
      <xdr:row>97</xdr:row>
      <xdr:rowOff>71628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24528"/>
          <a:ext cx="889000" cy="7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71628</xdr:rowOff>
    </xdr:from>
    <xdr:to>
      <xdr:col>15</xdr:col>
      <xdr:colOff>50800</xdr:colOff>
      <xdr:row>97</xdr:row>
      <xdr:rowOff>129566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02278"/>
          <a:ext cx="889000" cy="5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129566</xdr:rowOff>
    </xdr:from>
    <xdr:to>
      <xdr:col>10</xdr:col>
      <xdr:colOff>114300</xdr:colOff>
      <xdr:row>98</xdr:row>
      <xdr:rowOff>43371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60216"/>
          <a:ext cx="889000" cy="8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47943</xdr:rowOff>
    </xdr:from>
    <xdr:to>
      <xdr:col>24</xdr:col>
      <xdr:colOff>114300</xdr:colOff>
      <xdr:row>96</xdr:row>
      <xdr:rowOff>149543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26370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114528</xdr:rowOff>
    </xdr:from>
    <xdr:to>
      <xdr:col>20</xdr:col>
      <xdr:colOff>38100</xdr:colOff>
      <xdr:row>97</xdr:row>
      <xdr:rowOff>44678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35805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20828</xdr:rowOff>
    </xdr:from>
    <xdr:to>
      <xdr:col>15</xdr:col>
      <xdr:colOff>101600</xdr:colOff>
      <xdr:row>97</xdr:row>
      <xdr:rowOff>122428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78766</xdr:rowOff>
    </xdr:from>
    <xdr:to>
      <xdr:col>10</xdr:col>
      <xdr:colOff>165100</xdr:colOff>
      <xdr:row>98</xdr:row>
      <xdr:rowOff>8916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0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164021</xdr:rowOff>
    </xdr:from>
    <xdr:to>
      <xdr:col>6</xdr:col>
      <xdr:colOff>38100</xdr:colOff>
      <xdr:row>98</xdr:row>
      <xdr:rowOff>94171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85298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147091</xdr:rowOff>
    </xdr:from>
    <xdr:to>
      <xdr:col>55</xdr:col>
      <xdr:colOff>0</xdr:colOff>
      <xdr:row>36</xdr:row>
      <xdr:rowOff>151143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19291"/>
          <a:ext cx="8382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151143</xdr:rowOff>
    </xdr:from>
    <xdr:to>
      <xdr:col>50</xdr:col>
      <xdr:colOff>114300</xdr:colOff>
      <xdr:row>36</xdr:row>
      <xdr:rowOff>165329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23343"/>
          <a:ext cx="88900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165329</xdr:rowOff>
    </xdr:from>
    <xdr:to>
      <xdr:col>45</xdr:col>
      <xdr:colOff>177800</xdr:colOff>
      <xdr:row>37</xdr:row>
      <xdr:rowOff>51854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37529"/>
          <a:ext cx="889000" cy="5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156108</xdr:rowOff>
    </xdr:from>
    <xdr:to>
      <xdr:col>46</xdr:col>
      <xdr:colOff>38100</xdr:colOff>
      <xdr:row>36</xdr:row>
      <xdr:rowOff>86258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102785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18262</xdr:rowOff>
    </xdr:from>
    <xdr:to>
      <xdr:col>41</xdr:col>
      <xdr:colOff>50800</xdr:colOff>
      <xdr:row>37</xdr:row>
      <xdr:rowOff>51854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61912"/>
          <a:ext cx="889000" cy="3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96291</xdr:rowOff>
    </xdr:from>
    <xdr:to>
      <xdr:col>55</xdr:col>
      <xdr:colOff>50800</xdr:colOff>
      <xdr:row>37</xdr:row>
      <xdr:rowOff>26441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74718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100343</xdr:rowOff>
    </xdr:from>
    <xdr:to>
      <xdr:col>50</xdr:col>
      <xdr:colOff>165100</xdr:colOff>
      <xdr:row>37</xdr:row>
      <xdr:rowOff>30493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47020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0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114529</xdr:rowOff>
    </xdr:from>
    <xdr:to>
      <xdr:col>46</xdr:col>
      <xdr:colOff>38100</xdr:colOff>
      <xdr:row>37</xdr:row>
      <xdr:rowOff>44679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35806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1054</xdr:rowOff>
    </xdr:from>
    <xdr:to>
      <xdr:col>41</xdr:col>
      <xdr:colOff>101600</xdr:colOff>
      <xdr:row>37</xdr:row>
      <xdr:rowOff>102654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93781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3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138912</xdr:rowOff>
    </xdr:from>
    <xdr:to>
      <xdr:col>36</xdr:col>
      <xdr:colOff>165100</xdr:colOff>
      <xdr:row>37</xdr:row>
      <xdr:rowOff>69062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60189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10552</xdr:rowOff>
    </xdr:from>
    <xdr:to>
      <xdr:col>55</xdr:col>
      <xdr:colOff>0</xdr:colOff>
      <xdr:row>56</xdr:row>
      <xdr:rowOff>160589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40302"/>
          <a:ext cx="838200" cy="3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160589</xdr:rowOff>
    </xdr:from>
    <xdr:to>
      <xdr:col>50</xdr:col>
      <xdr:colOff>114300</xdr:colOff>
      <xdr:row>57</xdr:row>
      <xdr:rowOff>120704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61789"/>
          <a:ext cx="889000" cy="1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38709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120704</xdr:rowOff>
    </xdr:from>
    <xdr:to>
      <xdr:col>45</xdr:col>
      <xdr:colOff>177800</xdr:colOff>
      <xdr:row>58</xdr:row>
      <xdr:rowOff>4794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93354"/>
          <a:ext cx="889000" cy="5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101952</xdr:rowOff>
    </xdr:from>
    <xdr:to>
      <xdr:col>46</xdr:col>
      <xdr:colOff>38100</xdr:colOff>
      <xdr:row>56</xdr:row>
      <xdr:rowOff>32102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48629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144500</xdr:rowOff>
    </xdr:from>
    <xdr:to>
      <xdr:col>41</xdr:col>
      <xdr:colOff>50800</xdr:colOff>
      <xdr:row>58</xdr:row>
      <xdr:rowOff>4794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45700"/>
          <a:ext cx="889000" cy="20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131202</xdr:rowOff>
    </xdr:from>
    <xdr:to>
      <xdr:col>55</xdr:col>
      <xdr:colOff>50800</xdr:colOff>
      <xdr:row>55</xdr:row>
      <xdr:rowOff>61352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154079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109789</xdr:rowOff>
    </xdr:from>
    <xdr:to>
      <xdr:col>50</xdr:col>
      <xdr:colOff>165100</xdr:colOff>
      <xdr:row>57</xdr:row>
      <xdr:rowOff>39939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56466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69904</xdr:rowOff>
    </xdr:from>
    <xdr:to>
      <xdr:col>46</xdr:col>
      <xdr:colOff>38100</xdr:colOff>
      <xdr:row>58</xdr:row>
      <xdr:rowOff>54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162631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125444</xdr:rowOff>
    </xdr:from>
    <xdr:to>
      <xdr:col>41</xdr:col>
      <xdr:colOff>101600</xdr:colOff>
      <xdr:row>58</xdr:row>
      <xdr:rowOff>55594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46721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93700</xdr:rowOff>
    </xdr:from>
    <xdr:to>
      <xdr:col>36</xdr:col>
      <xdr:colOff>165100</xdr:colOff>
      <xdr:row>57</xdr:row>
      <xdr:rowOff>23850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14977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7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101817</xdr:rowOff>
    </xdr:from>
    <xdr:to>
      <xdr:col>55</xdr:col>
      <xdr:colOff>0</xdr:colOff>
      <xdr:row>78</xdr:row>
      <xdr:rowOff>153253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132017"/>
          <a:ext cx="838200" cy="3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27159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153253</xdr:rowOff>
    </xdr:from>
    <xdr:to>
      <xdr:col>50</xdr:col>
      <xdr:colOff>114300</xdr:colOff>
      <xdr:row>79</xdr:row>
      <xdr:rowOff>7145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26353"/>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24093</xdr:rowOff>
    </xdr:from>
    <xdr:to>
      <xdr:col>45</xdr:col>
      <xdr:colOff>177800</xdr:colOff>
      <xdr:row>79</xdr:row>
      <xdr:rowOff>7145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97193"/>
          <a:ext cx="889000" cy="1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399</xdr:rowOff>
    </xdr:from>
    <xdr:to>
      <xdr:col>46</xdr:col>
      <xdr:colOff>38100</xdr:colOff>
      <xdr:row>75</xdr:row>
      <xdr:rowOff>101999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85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118526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6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51017</xdr:rowOff>
    </xdr:from>
    <xdr:to>
      <xdr:col>55</xdr:col>
      <xdr:colOff>50800</xdr:colOff>
      <xdr:row>76</xdr:row>
      <xdr:rowOff>152617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73895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3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102453</xdr:rowOff>
    </xdr:from>
    <xdr:to>
      <xdr:col>50</xdr:col>
      <xdr:colOff>165100</xdr:colOff>
      <xdr:row>79</xdr:row>
      <xdr:rowOff>32603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23730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6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127795</xdr:rowOff>
    </xdr:from>
    <xdr:to>
      <xdr:col>46</xdr:col>
      <xdr:colOff>38100</xdr:colOff>
      <xdr:row>79</xdr:row>
      <xdr:rowOff>57945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49072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144743</xdr:rowOff>
    </xdr:from>
    <xdr:to>
      <xdr:col>41</xdr:col>
      <xdr:colOff>101600</xdr:colOff>
      <xdr:row>78</xdr:row>
      <xdr:rowOff>74893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66020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77419</xdr:rowOff>
    </xdr:from>
    <xdr:to>
      <xdr:col>55</xdr:col>
      <xdr:colOff>0</xdr:colOff>
      <xdr:row>98</xdr:row>
      <xdr:rowOff>117908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79519"/>
          <a:ext cx="838200" cy="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117908</xdr:rowOff>
    </xdr:from>
    <xdr:to>
      <xdr:col>50</xdr:col>
      <xdr:colOff>114300</xdr:colOff>
      <xdr:row>98</xdr:row>
      <xdr:rowOff>120066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920008"/>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120066</xdr:rowOff>
    </xdr:from>
    <xdr:to>
      <xdr:col>45</xdr:col>
      <xdr:colOff>177800</xdr:colOff>
      <xdr:row>98</xdr:row>
      <xdr:rowOff>126670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22166"/>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51422</xdr:rowOff>
    </xdr:from>
    <xdr:to>
      <xdr:col>46</xdr:col>
      <xdr:colOff>38100</xdr:colOff>
      <xdr:row>97</xdr:row>
      <xdr:rowOff>153022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8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169549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26619</xdr:rowOff>
    </xdr:from>
    <xdr:to>
      <xdr:col>55</xdr:col>
      <xdr:colOff>50800</xdr:colOff>
      <xdr:row>98</xdr:row>
      <xdr:rowOff>128219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112996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67108</xdr:rowOff>
    </xdr:from>
    <xdr:to>
      <xdr:col>50</xdr:col>
      <xdr:colOff>165100</xdr:colOff>
      <xdr:row>98</xdr:row>
      <xdr:rowOff>168708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159835</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96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69266</xdr:rowOff>
    </xdr:from>
    <xdr:to>
      <xdr:col>46</xdr:col>
      <xdr:colOff>38100</xdr:colOff>
      <xdr:row>98</xdr:row>
      <xdr:rowOff>170866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161993</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75870</xdr:rowOff>
    </xdr:from>
    <xdr:to>
      <xdr:col>41</xdr:col>
      <xdr:colOff>101600</xdr:colOff>
      <xdr:row>99</xdr:row>
      <xdr:rowOff>6020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168597</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97572</xdr:rowOff>
    </xdr:from>
    <xdr:to>
      <xdr:col>81</xdr:col>
      <xdr:colOff>50800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841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87122</xdr:rowOff>
    </xdr:from>
    <xdr:to>
      <xdr:col>76</xdr:col>
      <xdr:colOff>114300</xdr:colOff>
      <xdr:row>39</xdr:row>
      <xdr:rowOff>97572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73672"/>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136906</xdr:rowOff>
    </xdr:from>
    <xdr:to>
      <xdr:col>76</xdr:col>
      <xdr:colOff>165100</xdr:colOff>
      <xdr:row>38</xdr:row>
      <xdr:rowOff>67056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83583</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85489</xdr:rowOff>
    </xdr:from>
    <xdr:to>
      <xdr:col>71</xdr:col>
      <xdr:colOff>177800</xdr:colOff>
      <xdr:row>39</xdr:row>
      <xdr:rowOff>87122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7203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46772</xdr:rowOff>
    </xdr:from>
    <xdr:to>
      <xdr:col>76</xdr:col>
      <xdr:colOff>165100</xdr:colOff>
      <xdr:row>39</xdr:row>
      <xdr:rowOff>148372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139499</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36322</xdr:rowOff>
    </xdr:from>
    <xdr:to>
      <xdr:col>72</xdr:col>
      <xdr:colOff>38100</xdr:colOff>
      <xdr:row>39</xdr:row>
      <xdr:rowOff>137922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7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129049</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815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34689</xdr:rowOff>
    </xdr:from>
    <xdr:to>
      <xdr:col>67</xdr:col>
      <xdr:colOff>101600</xdr:colOff>
      <xdr:row>39</xdr:row>
      <xdr:rowOff>136289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7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127416</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813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38736</xdr:rowOff>
    </xdr:from>
    <xdr:to>
      <xdr:col>85</xdr:col>
      <xdr:colOff>127000</xdr:colOff>
      <xdr:row>77</xdr:row>
      <xdr:rowOff>47537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40386"/>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38297</xdr:rowOff>
    </xdr:from>
    <xdr:to>
      <xdr:col>81</xdr:col>
      <xdr:colOff>50800</xdr:colOff>
      <xdr:row>77</xdr:row>
      <xdr:rowOff>47537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39947"/>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128518</xdr:rowOff>
    </xdr:from>
    <xdr:to>
      <xdr:col>76</xdr:col>
      <xdr:colOff>114300</xdr:colOff>
      <xdr:row>77</xdr:row>
      <xdr:rowOff>38297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158718"/>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99301</xdr:rowOff>
    </xdr:from>
    <xdr:to>
      <xdr:col>76</xdr:col>
      <xdr:colOff>165100</xdr:colOff>
      <xdr:row>75</xdr:row>
      <xdr:rowOff>29451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45978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80263</xdr:rowOff>
    </xdr:from>
    <xdr:to>
      <xdr:col>71</xdr:col>
      <xdr:colOff>177800</xdr:colOff>
      <xdr:row>76</xdr:row>
      <xdr:rowOff>128518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10463"/>
          <a:ext cx="889000" cy="4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159386</xdr:rowOff>
    </xdr:from>
    <xdr:to>
      <xdr:col>85</xdr:col>
      <xdr:colOff>177800</xdr:colOff>
      <xdr:row>77</xdr:row>
      <xdr:rowOff>89536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74313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168187</xdr:rowOff>
    </xdr:from>
    <xdr:to>
      <xdr:col>81</xdr:col>
      <xdr:colOff>101600</xdr:colOff>
      <xdr:row>77</xdr:row>
      <xdr:rowOff>98337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89464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158947</xdr:rowOff>
    </xdr:from>
    <xdr:to>
      <xdr:col>76</xdr:col>
      <xdr:colOff>165100</xdr:colOff>
      <xdr:row>77</xdr:row>
      <xdr:rowOff>89097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80224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77718</xdr:rowOff>
    </xdr:from>
    <xdr:to>
      <xdr:col>72</xdr:col>
      <xdr:colOff>38100</xdr:colOff>
      <xdr:row>77</xdr:row>
      <xdr:rowOff>7868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170445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29463</xdr:rowOff>
    </xdr:from>
    <xdr:to>
      <xdr:col>67</xdr:col>
      <xdr:colOff>101600</xdr:colOff>
      <xdr:row>76</xdr:row>
      <xdr:rowOff>131063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122190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5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63957</xdr:rowOff>
    </xdr:from>
    <xdr:to>
      <xdr:col>85</xdr:col>
      <xdr:colOff>127000</xdr:colOff>
      <xdr:row>97</xdr:row>
      <xdr:rowOff>121900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523157"/>
          <a:ext cx="838200" cy="2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42067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84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121900</xdr:rowOff>
    </xdr:from>
    <xdr:to>
      <xdr:col>81</xdr:col>
      <xdr:colOff>50800</xdr:colOff>
      <xdr:row>98</xdr:row>
      <xdr:rowOff>104687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52550"/>
          <a:ext cx="889000" cy="1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104687</xdr:rowOff>
    </xdr:from>
    <xdr:to>
      <xdr:col>76</xdr:col>
      <xdr:colOff>114300</xdr:colOff>
      <xdr:row>98</xdr:row>
      <xdr:rowOff>137878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06787"/>
          <a:ext cx="8890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64165</xdr:rowOff>
    </xdr:from>
    <xdr:to>
      <xdr:col>76</xdr:col>
      <xdr:colOff>165100</xdr:colOff>
      <xdr:row>98</xdr:row>
      <xdr:rowOff>165765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156892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9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137878</xdr:rowOff>
    </xdr:from>
    <xdr:to>
      <xdr:col>71</xdr:col>
      <xdr:colOff>177800</xdr:colOff>
      <xdr:row>98</xdr:row>
      <xdr:rowOff>170149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39978"/>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13157</xdr:rowOff>
    </xdr:from>
    <xdr:to>
      <xdr:col>85</xdr:col>
      <xdr:colOff>177800</xdr:colOff>
      <xdr:row>96</xdr:row>
      <xdr:rowOff>114757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36034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71100</xdr:rowOff>
    </xdr:from>
    <xdr:to>
      <xdr:col>81</xdr:col>
      <xdr:colOff>101600</xdr:colOff>
      <xdr:row>98</xdr:row>
      <xdr:rowOff>1250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17777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53887</xdr:rowOff>
    </xdr:from>
    <xdr:to>
      <xdr:col>76</xdr:col>
      <xdr:colOff>165100</xdr:colOff>
      <xdr:row>98</xdr:row>
      <xdr:rowOff>155487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87078</xdr:rowOff>
    </xdr:from>
    <xdr:to>
      <xdr:col>72</xdr:col>
      <xdr:colOff>38100</xdr:colOff>
      <xdr:row>99</xdr:row>
      <xdr:rowOff>17228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33755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119349</xdr:rowOff>
    </xdr:from>
    <xdr:to>
      <xdr:col>67</xdr:col>
      <xdr:colOff>101600</xdr:colOff>
      <xdr:row>99</xdr:row>
      <xdr:rowOff>49499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40626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1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111542</xdr:rowOff>
    </xdr:from>
    <xdr:to>
      <xdr:col>107</xdr:col>
      <xdr:colOff>101600</xdr:colOff>
      <xdr:row>39</xdr:row>
      <xdr:rowOff>41692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58219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40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93425</xdr:rowOff>
    </xdr:from>
    <xdr:to>
      <xdr:col>116</xdr:col>
      <xdr:colOff>63500</xdr:colOff>
      <xdr:row>59</xdr:row>
      <xdr:rowOff>94535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208975"/>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93425</xdr:rowOff>
    </xdr:from>
    <xdr:to>
      <xdr:col>111</xdr:col>
      <xdr:colOff>177800</xdr:colOff>
      <xdr:row>59</xdr:row>
      <xdr:rowOff>93719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20897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93719</xdr:rowOff>
    </xdr:from>
    <xdr:to>
      <xdr:col>107</xdr:col>
      <xdr:colOff>50800</xdr:colOff>
      <xdr:row>59</xdr:row>
      <xdr:rowOff>95678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20926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162575</xdr:rowOff>
    </xdr:from>
    <xdr:to>
      <xdr:col>107</xdr:col>
      <xdr:colOff>101600</xdr:colOff>
      <xdr:row>58</xdr:row>
      <xdr:rowOff>92725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109252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95678</xdr:rowOff>
    </xdr:from>
    <xdr:to>
      <xdr:col>102</xdr:col>
      <xdr:colOff>114300</xdr:colOff>
      <xdr:row>59</xdr:row>
      <xdr:rowOff>95874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21122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43735</xdr:rowOff>
    </xdr:from>
    <xdr:to>
      <xdr:col>116</xdr:col>
      <xdr:colOff>114300</xdr:colOff>
      <xdr:row>59</xdr:row>
      <xdr:rowOff>145335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130112</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7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42625</xdr:rowOff>
    </xdr:from>
    <xdr:to>
      <xdr:col>112</xdr:col>
      <xdr:colOff>38100</xdr:colOff>
      <xdr:row>59</xdr:row>
      <xdr:rowOff>144225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135352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250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42919</xdr:rowOff>
    </xdr:from>
    <xdr:to>
      <xdr:col>107</xdr:col>
      <xdr:colOff>101600</xdr:colOff>
      <xdr:row>59</xdr:row>
      <xdr:rowOff>144519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135646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44878</xdr:rowOff>
    </xdr:from>
    <xdr:to>
      <xdr:col>102</xdr:col>
      <xdr:colOff>165100</xdr:colOff>
      <xdr:row>59</xdr:row>
      <xdr:rowOff>146478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137605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253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45074</xdr:rowOff>
    </xdr:from>
    <xdr:to>
      <xdr:col>98</xdr:col>
      <xdr:colOff>38100</xdr:colOff>
      <xdr:row>59</xdr:row>
      <xdr:rowOff>146674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137801</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253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30276</xdr:rowOff>
    </xdr:from>
    <xdr:to>
      <xdr:col>116</xdr:col>
      <xdr:colOff>63500</xdr:colOff>
      <xdr:row>72</xdr:row>
      <xdr:rowOff>64605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374676"/>
          <a:ext cx="8382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64605</xdr:rowOff>
    </xdr:from>
    <xdr:to>
      <xdr:col>111</xdr:col>
      <xdr:colOff>177800</xdr:colOff>
      <xdr:row>72</xdr:row>
      <xdr:rowOff>141529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409005"/>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141529</xdr:rowOff>
    </xdr:from>
    <xdr:to>
      <xdr:col>107</xdr:col>
      <xdr:colOff>50800</xdr:colOff>
      <xdr:row>73</xdr:row>
      <xdr:rowOff>21628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485929"/>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127191</xdr:rowOff>
    </xdr:from>
    <xdr:to>
      <xdr:col>107</xdr:col>
      <xdr:colOff>101600</xdr:colOff>
      <xdr:row>74</xdr:row>
      <xdr:rowOff>57341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48468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118593</xdr:rowOff>
    </xdr:from>
    <xdr:to>
      <xdr:col>102</xdr:col>
      <xdr:colOff>114300</xdr:colOff>
      <xdr:row>73</xdr:row>
      <xdr:rowOff>21628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462993"/>
          <a:ext cx="889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150926</xdr:rowOff>
    </xdr:from>
    <xdr:to>
      <xdr:col>116</xdr:col>
      <xdr:colOff>114300</xdr:colOff>
      <xdr:row>72</xdr:row>
      <xdr:rowOff>81076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3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2353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1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13805</xdr:rowOff>
    </xdr:from>
    <xdr:to>
      <xdr:col>112</xdr:col>
      <xdr:colOff>38100</xdr:colOff>
      <xdr:row>72</xdr:row>
      <xdr:rowOff>115405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3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131932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1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90729</xdr:rowOff>
    </xdr:from>
    <xdr:to>
      <xdr:col>107</xdr:col>
      <xdr:colOff>101600</xdr:colOff>
      <xdr:row>73</xdr:row>
      <xdr:rowOff>20879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4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37406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142278</xdr:rowOff>
    </xdr:from>
    <xdr:to>
      <xdr:col>102</xdr:col>
      <xdr:colOff>165100</xdr:colOff>
      <xdr:row>73</xdr:row>
      <xdr:rowOff>72428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4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88955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2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67793</xdr:rowOff>
    </xdr:from>
    <xdr:to>
      <xdr:col>98</xdr:col>
      <xdr:colOff>38100</xdr:colOff>
      <xdr:row>72</xdr:row>
      <xdr:rowOff>169393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41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14470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18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55,602</a:t>
          </a:r>
          <a:r>
            <a:rPr kumimoji="1" lang="ja-JP" altLang="en-US" sz="1200">
              <a:latin typeface="ＭＳ Ｐゴシック" panose="020B0600070205080204" pitchFamily="50" charset="-128"/>
              <a:ea typeface="ＭＳ Ｐゴシック" panose="020B0600070205080204" pitchFamily="50" charset="-128"/>
            </a:rPr>
            <a:t>円となっており，近年は概ね減少傾向であり東京都平均や類似団体平均を下回っている。要因としては，職員数の適正化を進めてきたことがあげられる。</a:t>
          </a:r>
        </a:p>
        <a:p>
          <a:r>
            <a:rPr kumimoji="1" lang="ja-JP" altLang="en-US" sz="1200">
              <a:latin typeface="ＭＳ Ｐゴシック" panose="020B0600070205080204" pitchFamily="50" charset="-128"/>
              <a:ea typeface="ＭＳ Ｐゴシック" panose="020B0600070205080204" pitchFamily="50" charset="-128"/>
            </a:rPr>
            <a:t>・物件費は，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61,830</a:t>
          </a:r>
          <a:r>
            <a:rPr kumimoji="1" lang="ja-JP" altLang="en-US" sz="1200">
              <a:latin typeface="ＭＳ Ｐゴシック" panose="020B0600070205080204" pitchFamily="50" charset="-128"/>
              <a:ea typeface="ＭＳ Ｐゴシック" panose="020B0600070205080204" pitchFamily="50" charset="-128"/>
            </a:rPr>
            <a:t>円となっており，類似団体平均を上回っている。要因として，アウトソーシングを進めてきたことによる指定管理委託料等の増があげられる。</a:t>
          </a:r>
        </a:p>
        <a:p>
          <a:r>
            <a:rPr kumimoji="1" lang="ja-JP" altLang="en-US" sz="1200">
              <a:latin typeface="ＭＳ Ｐゴシック" panose="020B0600070205080204" pitchFamily="50" charset="-128"/>
              <a:ea typeface="ＭＳ Ｐゴシック" panose="020B0600070205080204" pitchFamily="50" charset="-128"/>
            </a:rPr>
            <a:t>・扶助費は，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96,225</a:t>
          </a:r>
          <a:r>
            <a:rPr kumimoji="1" lang="ja-JP" altLang="en-US" sz="1200">
              <a:latin typeface="ＭＳ Ｐゴシック" panose="020B0600070205080204" pitchFamily="50" charset="-128"/>
              <a:ea typeface="ＭＳ Ｐゴシック" panose="020B0600070205080204" pitchFamily="50" charset="-128"/>
            </a:rPr>
            <a:t>円となっており，東京都平均や類似団体平均を下回っている。要因としては，他自治体に比べて生活保護保護率が低く，伸びも穏やかであることがあげられる。新たな私立保育所開園に伴う保育所入所児委託料の増などにより扶助費全体は増加傾向にある。</a:t>
          </a:r>
        </a:p>
        <a:p>
          <a:r>
            <a:rPr kumimoji="1" lang="ja-JP" altLang="en-US" sz="1200">
              <a:latin typeface="ＭＳ Ｐゴシック" panose="020B0600070205080204" pitchFamily="50" charset="-128"/>
              <a:ea typeface="ＭＳ Ｐゴシック" panose="020B0600070205080204" pitchFamily="50" charset="-128"/>
            </a:rPr>
            <a:t>・普通建設事業費は，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71,114</a:t>
          </a:r>
          <a:r>
            <a:rPr kumimoji="1" lang="ja-JP" altLang="en-US" sz="1200">
              <a:latin typeface="ＭＳ Ｐゴシック" panose="020B0600070205080204" pitchFamily="50" charset="-128"/>
              <a:ea typeface="ＭＳ Ｐゴシック" panose="020B0600070205080204" pitchFamily="50" charset="-128"/>
            </a:rPr>
            <a:t>円となっており，東京都平均や類似団体平均を上回っている。普通建設事業費は年度により増減が大きいが，</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年度に大幅に増加した要因としては，</a:t>
          </a:r>
          <a:r>
            <a:rPr kumimoji="1" lang="ja-JP" altLang="en-US" sz="1200">
              <a:solidFill>
                <a:srgbClr val="FF0000"/>
              </a:solidFill>
              <a:latin typeface="ＭＳ Ｐゴシック" panose="020B0600070205080204" pitchFamily="50" charset="-128"/>
              <a:ea typeface="ＭＳ Ｐゴシック" panose="020B0600070205080204" pitchFamily="50" charset="-128"/>
            </a:rPr>
            <a:t>国分寺駅北口再開発事業がピークを迎えたことがあげられる</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18,300</a:t>
          </a:r>
          <a:r>
            <a:rPr kumimoji="1" lang="ja-JP" altLang="en-US" sz="1200">
              <a:latin typeface="ＭＳ Ｐゴシック" panose="020B0600070205080204" pitchFamily="50" charset="-128"/>
              <a:ea typeface="ＭＳ Ｐゴシック" panose="020B0600070205080204" pitchFamily="50" charset="-128"/>
            </a:rPr>
            <a:t>円となっており，近年は概ね減少傾向であり類似団体平均を下回っている。要因として，臨時財政対策債等の地方債の発行を抑制してきたことがあげられる。</a:t>
          </a:r>
        </a:p>
        <a:p>
          <a:r>
            <a:rPr kumimoji="1" lang="ja-JP" altLang="en-US" sz="1200">
              <a:latin typeface="ＭＳ Ｐゴシック" panose="020B0600070205080204" pitchFamily="50" charset="-128"/>
              <a:ea typeface="ＭＳ Ｐゴシック" panose="020B0600070205080204" pitchFamily="50" charset="-128"/>
            </a:rPr>
            <a:t>・繰出金は，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51,872</a:t>
          </a:r>
          <a:r>
            <a:rPr kumimoji="1" lang="ja-JP" altLang="en-US" sz="1200">
              <a:latin typeface="ＭＳ Ｐゴシック" panose="020B0600070205080204" pitchFamily="50" charset="-128"/>
              <a:ea typeface="ＭＳ Ｐゴシック" panose="020B0600070205080204" pitchFamily="50" charset="-128"/>
            </a:rPr>
            <a:t>円となっており，東京都平均や類似団体平均を上回っている。地方債の償還が進んだことにより，下水道事業特別会計への繰出金は減少しているが，介護保険特別会計への繰出金は増加傾向にある。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121,673
119,585
11.46
56,639,922
55,263,482
1,355,698
23,748,833
19,947,594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98552</xdr:rowOff>
    </xdr:from>
    <xdr:to>
      <xdr:col>24</xdr:col>
      <xdr:colOff>63500</xdr:colOff>
      <xdr:row>35</xdr:row>
      <xdr:rowOff>155702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930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101600</xdr:rowOff>
    </xdr:from>
    <xdr:to>
      <xdr:col>19</xdr:col>
      <xdr:colOff>177800</xdr:colOff>
      <xdr:row>35</xdr:row>
      <xdr:rowOff>98552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30900"/>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101600</xdr:rowOff>
    </xdr:from>
    <xdr:to>
      <xdr:col>15</xdr:col>
      <xdr:colOff>50800</xdr:colOff>
      <xdr:row>35</xdr:row>
      <xdr:rowOff>254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3090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75184</xdr:rowOff>
    </xdr:from>
    <xdr:to>
      <xdr:col>15</xdr:col>
      <xdr:colOff>101600</xdr:colOff>
      <xdr:row>35</xdr:row>
      <xdr:rowOff>5334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167911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254</xdr:rowOff>
    </xdr:from>
    <xdr:to>
      <xdr:col>10</xdr:col>
      <xdr:colOff>114300</xdr:colOff>
      <xdr:row>35</xdr:row>
      <xdr:rowOff>10922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100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104902</xdr:rowOff>
    </xdr:from>
    <xdr:to>
      <xdr:col>24</xdr:col>
      <xdr:colOff>114300</xdr:colOff>
      <xdr:row>36</xdr:row>
      <xdr:rowOff>35052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127779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47752</xdr:rowOff>
    </xdr:from>
    <xdr:to>
      <xdr:col>20</xdr:col>
      <xdr:colOff>38100</xdr:colOff>
      <xdr:row>35</xdr:row>
      <xdr:rowOff>149352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165879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50800</xdr:rowOff>
    </xdr:from>
    <xdr:to>
      <xdr:col>15</xdr:col>
      <xdr:colOff>101600</xdr:colOff>
      <xdr:row>34</xdr:row>
      <xdr:rowOff>152400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168927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120904</xdr:rowOff>
    </xdr:from>
    <xdr:to>
      <xdr:col>10</xdr:col>
      <xdr:colOff>165100</xdr:colOff>
      <xdr:row>35</xdr:row>
      <xdr:rowOff>51054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67581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131572</xdr:rowOff>
    </xdr:from>
    <xdr:to>
      <xdr:col>6</xdr:col>
      <xdr:colOff>38100</xdr:colOff>
      <xdr:row>35</xdr:row>
      <xdr:rowOff>61722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78249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81352</xdr:rowOff>
    </xdr:from>
    <xdr:to>
      <xdr:col>24</xdr:col>
      <xdr:colOff>63500</xdr:colOff>
      <xdr:row>57</xdr:row>
      <xdr:rowOff>25519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82552"/>
          <a:ext cx="838200" cy="11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22014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94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25519</xdr:rowOff>
    </xdr:from>
    <xdr:to>
      <xdr:col>19</xdr:col>
      <xdr:colOff>177800</xdr:colOff>
      <xdr:row>57</xdr:row>
      <xdr:rowOff>117123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98169"/>
          <a:ext cx="889000" cy="9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146340</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117123</xdr:rowOff>
    </xdr:from>
    <xdr:to>
      <xdr:col>15</xdr:col>
      <xdr:colOff>50800</xdr:colOff>
      <xdr:row>57</xdr:row>
      <xdr:rowOff>153585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89773"/>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21627</xdr:rowOff>
    </xdr:from>
    <xdr:to>
      <xdr:col>15</xdr:col>
      <xdr:colOff>101600</xdr:colOff>
      <xdr:row>57</xdr:row>
      <xdr:rowOff>123227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9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139754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153585</xdr:rowOff>
    </xdr:from>
    <xdr:to>
      <xdr:col>10</xdr:col>
      <xdr:colOff>114300</xdr:colOff>
      <xdr:row>58</xdr:row>
      <xdr:rowOff>8858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26235"/>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30552</xdr:rowOff>
    </xdr:from>
    <xdr:to>
      <xdr:col>24</xdr:col>
      <xdr:colOff>114300</xdr:colOff>
      <xdr:row>56</xdr:row>
      <xdr:rowOff>132152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53429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8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146169</xdr:rowOff>
    </xdr:from>
    <xdr:to>
      <xdr:col>20</xdr:col>
      <xdr:colOff>38100</xdr:colOff>
      <xdr:row>57</xdr:row>
      <xdr:rowOff>76319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92846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66323</xdr:rowOff>
    </xdr:from>
    <xdr:to>
      <xdr:col>15</xdr:col>
      <xdr:colOff>101600</xdr:colOff>
      <xdr:row>57</xdr:row>
      <xdr:rowOff>167923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159050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102785</xdr:rowOff>
    </xdr:from>
    <xdr:to>
      <xdr:col>10</xdr:col>
      <xdr:colOff>165100</xdr:colOff>
      <xdr:row>58</xdr:row>
      <xdr:rowOff>32935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24062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6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129508</xdr:rowOff>
    </xdr:from>
    <xdr:to>
      <xdr:col>6</xdr:col>
      <xdr:colOff>38100</xdr:colOff>
      <xdr:row>58</xdr:row>
      <xdr:rowOff>59658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50785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103603</xdr:rowOff>
    </xdr:from>
    <xdr:to>
      <xdr:col>24</xdr:col>
      <xdr:colOff>63500</xdr:colOff>
      <xdr:row>74</xdr:row>
      <xdr:rowOff>122283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90903"/>
          <a:ext cx="8382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122283</xdr:rowOff>
    </xdr:from>
    <xdr:to>
      <xdr:col>19</xdr:col>
      <xdr:colOff>177800</xdr:colOff>
      <xdr:row>75</xdr:row>
      <xdr:rowOff>123458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09583"/>
          <a:ext cx="889000" cy="17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123458</xdr:rowOff>
    </xdr:from>
    <xdr:to>
      <xdr:col>15</xdr:col>
      <xdr:colOff>50800</xdr:colOff>
      <xdr:row>76</xdr:row>
      <xdr:rowOff>25487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8220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103029</xdr:rowOff>
    </xdr:from>
    <xdr:to>
      <xdr:col>15</xdr:col>
      <xdr:colOff>101600</xdr:colOff>
      <xdr:row>75</xdr:row>
      <xdr:rowOff>33179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49706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25487</xdr:rowOff>
    </xdr:from>
    <xdr:to>
      <xdr:col>10</xdr:col>
      <xdr:colOff>114300</xdr:colOff>
      <xdr:row>76</xdr:row>
      <xdr:rowOff>84269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5568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52803</xdr:rowOff>
    </xdr:from>
    <xdr:to>
      <xdr:col>24</xdr:col>
      <xdr:colOff>114300</xdr:colOff>
      <xdr:row>74</xdr:row>
      <xdr:rowOff>154403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75680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9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71483</xdr:rowOff>
    </xdr:from>
    <xdr:to>
      <xdr:col>20</xdr:col>
      <xdr:colOff>38100</xdr:colOff>
      <xdr:row>75</xdr:row>
      <xdr:rowOff>1633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18160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3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72658</xdr:rowOff>
    </xdr:from>
    <xdr:to>
      <xdr:col>15</xdr:col>
      <xdr:colOff>101600</xdr:colOff>
      <xdr:row>76</xdr:row>
      <xdr:rowOff>2809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31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165386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2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146137</xdr:rowOff>
    </xdr:from>
    <xdr:to>
      <xdr:col>10</xdr:col>
      <xdr:colOff>165100</xdr:colOff>
      <xdr:row>76</xdr:row>
      <xdr:rowOff>76287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92814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33469</xdr:rowOff>
    </xdr:from>
    <xdr:to>
      <xdr:col>6</xdr:col>
      <xdr:colOff>38100</xdr:colOff>
      <xdr:row>76</xdr:row>
      <xdr:rowOff>135069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6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151597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3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48763</xdr:rowOff>
    </xdr:from>
    <xdr:to>
      <xdr:col>24</xdr:col>
      <xdr:colOff>63500</xdr:colOff>
      <xdr:row>97</xdr:row>
      <xdr:rowOff>55964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7941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49197</xdr:rowOff>
    </xdr:from>
    <xdr:to>
      <xdr:col>19</xdr:col>
      <xdr:colOff>177800</xdr:colOff>
      <xdr:row>97</xdr:row>
      <xdr:rowOff>55964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79847"/>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49197</xdr:rowOff>
    </xdr:from>
    <xdr:to>
      <xdr:col>15</xdr:col>
      <xdr:colOff>50800</xdr:colOff>
      <xdr:row>97</xdr:row>
      <xdr:rowOff>92929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79847"/>
          <a:ext cx="889000" cy="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92929</xdr:rowOff>
    </xdr:from>
    <xdr:to>
      <xdr:col>10</xdr:col>
      <xdr:colOff>114300</xdr:colOff>
      <xdr:row>97</xdr:row>
      <xdr:rowOff>149507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23579"/>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169413</xdr:rowOff>
    </xdr:from>
    <xdr:to>
      <xdr:col>24</xdr:col>
      <xdr:colOff>114300</xdr:colOff>
      <xdr:row>97</xdr:row>
      <xdr:rowOff>99563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147840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5164</xdr:rowOff>
    </xdr:from>
    <xdr:to>
      <xdr:col>20</xdr:col>
      <xdr:colOff>38100</xdr:colOff>
      <xdr:row>97</xdr:row>
      <xdr:rowOff>106764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97891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169847</xdr:rowOff>
    </xdr:from>
    <xdr:to>
      <xdr:col>15</xdr:col>
      <xdr:colOff>101600</xdr:colOff>
      <xdr:row>97</xdr:row>
      <xdr:rowOff>99997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2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91124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42129</xdr:rowOff>
    </xdr:from>
    <xdr:to>
      <xdr:col>10</xdr:col>
      <xdr:colOff>165100</xdr:colOff>
      <xdr:row>97</xdr:row>
      <xdr:rowOff>143729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134856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98707</xdr:rowOff>
    </xdr:from>
    <xdr:to>
      <xdr:col>6</xdr:col>
      <xdr:colOff>38100</xdr:colOff>
      <xdr:row>98</xdr:row>
      <xdr:rowOff>28857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19984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126898</xdr:rowOff>
    </xdr:from>
    <xdr:to>
      <xdr:col>55</xdr:col>
      <xdr:colOff>0</xdr:colOff>
      <xdr:row>36</xdr:row>
      <xdr:rowOff>128270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29909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21150</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64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128270</xdr:rowOff>
    </xdr:from>
    <xdr:to>
      <xdr:col>50</xdr:col>
      <xdr:colOff>114300</xdr:colOff>
      <xdr:row>36</xdr:row>
      <xdr:rowOff>138786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30047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146651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128041</xdr:rowOff>
    </xdr:from>
    <xdr:to>
      <xdr:col>45</xdr:col>
      <xdr:colOff>177800</xdr:colOff>
      <xdr:row>36</xdr:row>
      <xdr:rowOff>138786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300241"/>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71069</xdr:rowOff>
    </xdr:from>
    <xdr:to>
      <xdr:col>46</xdr:col>
      <xdr:colOff>38100</xdr:colOff>
      <xdr:row>37</xdr:row>
      <xdr:rowOff>1219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17746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0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128041</xdr:rowOff>
    </xdr:from>
    <xdr:to>
      <xdr:col>41</xdr:col>
      <xdr:colOff>50800</xdr:colOff>
      <xdr:row>36</xdr:row>
      <xdr:rowOff>138328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30024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76098</xdr:rowOff>
    </xdr:from>
    <xdr:to>
      <xdr:col>55</xdr:col>
      <xdr:colOff>50800</xdr:colOff>
      <xdr:row>37</xdr:row>
      <xdr:rowOff>6248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98975</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0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77470</xdr:rowOff>
    </xdr:from>
    <xdr:to>
      <xdr:col>50</xdr:col>
      <xdr:colOff>165100</xdr:colOff>
      <xdr:row>37</xdr:row>
      <xdr:rowOff>7620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24147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87986</xdr:rowOff>
    </xdr:from>
    <xdr:to>
      <xdr:col>46</xdr:col>
      <xdr:colOff>38100</xdr:colOff>
      <xdr:row>37</xdr:row>
      <xdr:rowOff>18136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9263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77241</xdr:rowOff>
    </xdr:from>
    <xdr:to>
      <xdr:col>41</xdr:col>
      <xdr:colOff>101600</xdr:colOff>
      <xdr:row>37</xdr:row>
      <xdr:rowOff>7391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169968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3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87528</xdr:rowOff>
    </xdr:from>
    <xdr:to>
      <xdr:col>36</xdr:col>
      <xdr:colOff>165100</xdr:colOff>
      <xdr:row>37</xdr:row>
      <xdr:rowOff>17678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8805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35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21095</xdr:rowOff>
    </xdr:from>
    <xdr:to>
      <xdr:col>55</xdr:col>
      <xdr:colOff>0</xdr:colOff>
      <xdr:row>59</xdr:row>
      <xdr:rowOff>24067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13664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21095</xdr:rowOff>
    </xdr:from>
    <xdr:to>
      <xdr:col>50</xdr:col>
      <xdr:colOff>114300</xdr:colOff>
      <xdr:row>59</xdr:row>
      <xdr:rowOff>21704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3664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17285</xdr:rowOff>
    </xdr:from>
    <xdr:to>
      <xdr:col>45</xdr:col>
      <xdr:colOff>177800</xdr:colOff>
      <xdr:row>59</xdr:row>
      <xdr:rowOff>21704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32835"/>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45428</xdr:rowOff>
    </xdr:from>
    <xdr:to>
      <xdr:col>46</xdr:col>
      <xdr:colOff>38100</xdr:colOff>
      <xdr:row>56</xdr:row>
      <xdr:rowOff>147028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163555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17285</xdr:rowOff>
    </xdr:from>
    <xdr:to>
      <xdr:col>41</xdr:col>
      <xdr:colOff>50800</xdr:colOff>
      <xdr:row>59</xdr:row>
      <xdr:rowOff>24714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3283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144717</xdr:rowOff>
    </xdr:from>
    <xdr:to>
      <xdr:col>55</xdr:col>
      <xdr:colOff>50800</xdr:colOff>
      <xdr:row>59</xdr:row>
      <xdr:rowOff>74867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59644</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0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141745</xdr:rowOff>
    </xdr:from>
    <xdr:to>
      <xdr:col>50</xdr:col>
      <xdr:colOff>165100</xdr:colOff>
      <xdr:row>59</xdr:row>
      <xdr:rowOff>71895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63022</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178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142354</xdr:rowOff>
    </xdr:from>
    <xdr:to>
      <xdr:col>46</xdr:col>
      <xdr:colOff>38100</xdr:colOff>
      <xdr:row>59</xdr:row>
      <xdr:rowOff>72504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63631</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17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137935</xdr:rowOff>
    </xdr:from>
    <xdr:to>
      <xdr:col>41</xdr:col>
      <xdr:colOff>101600</xdr:colOff>
      <xdr:row>59</xdr:row>
      <xdr:rowOff>68085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59212</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17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145364</xdr:rowOff>
    </xdr:from>
    <xdr:to>
      <xdr:col>36</xdr:col>
      <xdr:colOff>165100</xdr:colOff>
      <xdr:row>59</xdr:row>
      <xdr:rowOff>75514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66641</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182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122738</xdr:rowOff>
    </xdr:from>
    <xdr:to>
      <xdr:col>55</xdr:col>
      <xdr:colOff>0</xdr:colOff>
      <xdr:row>78</xdr:row>
      <xdr:rowOff>123172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495838"/>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110485</xdr:rowOff>
    </xdr:from>
    <xdr:to>
      <xdr:col>50</xdr:col>
      <xdr:colOff>114300</xdr:colOff>
      <xdr:row>78</xdr:row>
      <xdr:rowOff>122738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483585"/>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110485</xdr:rowOff>
    </xdr:from>
    <xdr:to>
      <xdr:col>45</xdr:col>
      <xdr:colOff>177800</xdr:colOff>
      <xdr:row>78</xdr:row>
      <xdr:rowOff>124155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83585"/>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160840</xdr:rowOff>
    </xdr:from>
    <xdr:to>
      <xdr:col>46</xdr:col>
      <xdr:colOff>38100</xdr:colOff>
      <xdr:row>77</xdr:row>
      <xdr:rowOff>90990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107518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123309</xdr:rowOff>
    </xdr:from>
    <xdr:to>
      <xdr:col>41</xdr:col>
      <xdr:colOff>50800</xdr:colOff>
      <xdr:row>78</xdr:row>
      <xdr:rowOff>124155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96409"/>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72372</xdr:rowOff>
    </xdr:from>
    <xdr:to>
      <xdr:col>55</xdr:col>
      <xdr:colOff>50800</xdr:colOff>
      <xdr:row>79</xdr:row>
      <xdr:rowOff>2522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158749</xdr:rowOff>
    </xdr:from>
    <xdr:ext cx="378565"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6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71938</xdr:rowOff>
    </xdr:from>
    <xdr:to>
      <xdr:col>50</xdr:col>
      <xdr:colOff>165100</xdr:colOff>
      <xdr:row>79</xdr:row>
      <xdr:rowOff>2088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4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164665</xdr:rowOff>
    </xdr:from>
    <xdr:ext cx="378565"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50017" y="1353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59685</xdr:rowOff>
    </xdr:from>
    <xdr:to>
      <xdr:col>46</xdr:col>
      <xdr:colOff>38100</xdr:colOff>
      <xdr:row>78</xdr:row>
      <xdr:rowOff>161285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152412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52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73355</xdr:rowOff>
    </xdr:from>
    <xdr:to>
      <xdr:col>41</xdr:col>
      <xdr:colOff>101600</xdr:colOff>
      <xdr:row>79</xdr:row>
      <xdr:rowOff>3505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166082</xdr:rowOff>
    </xdr:from>
    <xdr:ext cx="378565"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2017" y="1353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72509</xdr:rowOff>
    </xdr:from>
    <xdr:to>
      <xdr:col>36</xdr:col>
      <xdr:colOff>165100</xdr:colOff>
      <xdr:row>79</xdr:row>
      <xdr:rowOff>2659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4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165236</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3017" y="1353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142264</xdr:rowOff>
    </xdr:from>
    <xdr:to>
      <xdr:col>55</xdr:col>
      <xdr:colOff>0</xdr:colOff>
      <xdr:row>96</xdr:row>
      <xdr:rowOff>81440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5915664"/>
          <a:ext cx="838200" cy="6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81440</xdr:rowOff>
    </xdr:from>
    <xdr:to>
      <xdr:col>50</xdr:col>
      <xdr:colOff>114300</xdr:colOff>
      <xdr:row>97</xdr:row>
      <xdr:rowOff>73864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40640"/>
          <a:ext cx="889000" cy="16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63494</xdr:rowOff>
    </xdr:from>
    <xdr:to>
      <xdr:col>45</xdr:col>
      <xdr:colOff>177800</xdr:colOff>
      <xdr:row>97</xdr:row>
      <xdr:rowOff>73864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94144"/>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38232</xdr:rowOff>
    </xdr:from>
    <xdr:to>
      <xdr:col>46</xdr:col>
      <xdr:colOff>38100</xdr:colOff>
      <xdr:row>97</xdr:row>
      <xdr:rowOff>139832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6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6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141007</xdr:rowOff>
    </xdr:from>
    <xdr:to>
      <xdr:col>41</xdr:col>
      <xdr:colOff>50800</xdr:colOff>
      <xdr:row>97</xdr:row>
      <xdr:rowOff>63494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257307"/>
          <a:ext cx="889000" cy="4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144349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108949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91464</xdr:rowOff>
    </xdr:from>
    <xdr:to>
      <xdr:col>55</xdr:col>
      <xdr:colOff>50800</xdr:colOff>
      <xdr:row>93</xdr:row>
      <xdr:rowOff>21614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8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114341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7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30640</xdr:rowOff>
    </xdr:from>
    <xdr:to>
      <xdr:col>50</xdr:col>
      <xdr:colOff>165100</xdr:colOff>
      <xdr:row>96</xdr:row>
      <xdr:rowOff>132240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148767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6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23064</xdr:rowOff>
    </xdr:from>
    <xdr:to>
      <xdr:col>46</xdr:col>
      <xdr:colOff>38100</xdr:colOff>
      <xdr:row>97</xdr:row>
      <xdr:rowOff>124664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141191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4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12694</xdr:rowOff>
    </xdr:from>
    <xdr:to>
      <xdr:col>41</xdr:col>
      <xdr:colOff>101600</xdr:colOff>
      <xdr:row>97</xdr:row>
      <xdr:rowOff>114294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130821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41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90207</xdr:rowOff>
    </xdr:from>
    <xdr:to>
      <xdr:col>36</xdr:col>
      <xdr:colOff>165100</xdr:colOff>
      <xdr:row>95</xdr:row>
      <xdr:rowOff>20357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36884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30429</xdr:rowOff>
    </xdr:from>
    <xdr:to>
      <xdr:col>85</xdr:col>
      <xdr:colOff>127000</xdr:colOff>
      <xdr:row>35</xdr:row>
      <xdr:rowOff>142215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031179"/>
          <a:ext cx="8382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69367</xdr:rowOff>
    </xdr:from>
    <xdr:to>
      <xdr:col>81</xdr:col>
      <xdr:colOff>50800</xdr:colOff>
      <xdr:row>35</xdr:row>
      <xdr:rowOff>30429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727217"/>
          <a:ext cx="889000" cy="30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69367</xdr:rowOff>
    </xdr:from>
    <xdr:to>
      <xdr:col>76</xdr:col>
      <xdr:colOff>114300</xdr:colOff>
      <xdr:row>35</xdr:row>
      <xdr:rowOff>106706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727217"/>
          <a:ext cx="889000" cy="3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106706</xdr:rowOff>
    </xdr:from>
    <xdr:to>
      <xdr:col>71</xdr:col>
      <xdr:colOff>177800</xdr:colOff>
      <xdr:row>35</xdr:row>
      <xdr:rowOff>114478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10745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91415</xdr:rowOff>
    </xdr:from>
    <xdr:to>
      <xdr:col>85</xdr:col>
      <xdr:colOff>177800</xdr:colOff>
      <xdr:row>36</xdr:row>
      <xdr:rowOff>21565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69842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151079</xdr:rowOff>
    </xdr:from>
    <xdr:to>
      <xdr:col>81</xdr:col>
      <xdr:colOff>101600</xdr:colOff>
      <xdr:row>35</xdr:row>
      <xdr:rowOff>81229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9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97756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5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18567</xdr:rowOff>
    </xdr:from>
    <xdr:to>
      <xdr:col>76</xdr:col>
      <xdr:colOff>165100</xdr:colOff>
      <xdr:row>33</xdr:row>
      <xdr:rowOff>120167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6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136694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4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55906</xdr:rowOff>
    </xdr:from>
    <xdr:to>
      <xdr:col>72</xdr:col>
      <xdr:colOff>38100</xdr:colOff>
      <xdr:row>35</xdr:row>
      <xdr:rowOff>157506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148633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4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63678</xdr:rowOff>
    </xdr:from>
    <xdr:to>
      <xdr:col>67</xdr:col>
      <xdr:colOff>101600</xdr:colOff>
      <xdr:row>35</xdr:row>
      <xdr:rowOff>165278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5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43391</xdr:rowOff>
    </xdr:from>
    <xdr:to>
      <xdr:col>85</xdr:col>
      <xdr:colOff>127000</xdr:colOff>
      <xdr:row>56</xdr:row>
      <xdr:rowOff>83441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44591"/>
          <a:ext cx="8382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79693</xdr:rowOff>
    </xdr:from>
    <xdr:to>
      <xdr:col>81</xdr:col>
      <xdr:colOff>50800</xdr:colOff>
      <xdr:row>56</xdr:row>
      <xdr:rowOff>83441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80893"/>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56490</xdr:rowOff>
    </xdr:from>
    <xdr:to>
      <xdr:col>76</xdr:col>
      <xdr:colOff>114300</xdr:colOff>
      <xdr:row>56</xdr:row>
      <xdr:rowOff>79693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57690"/>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106022</xdr:rowOff>
    </xdr:from>
    <xdr:to>
      <xdr:col>76</xdr:col>
      <xdr:colOff>165100</xdr:colOff>
      <xdr:row>55</xdr:row>
      <xdr:rowOff>36172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52699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56490</xdr:rowOff>
    </xdr:from>
    <xdr:to>
      <xdr:col>71</xdr:col>
      <xdr:colOff>177800</xdr:colOff>
      <xdr:row>57</xdr:row>
      <xdr:rowOff>4392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57690"/>
          <a:ext cx="889000" cy="11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164041</xdr:rowOff>
    </xdr:from>
    <xdr:to>
      <xdr:col>85</xdr:col>
      <xdr:colOff>177800</xdr:colOff>
      <xdr:row>56</xdr:row>
      <xdr:rowOff>94191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142468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32641</xdr:rowOff>
    </xdr:from>
    <xdr:to>
      <xdr:col>81</xdr:col>
      <xdr:colOff>101600</xdr:colOff>
      <xdr:row>56</xdr:row>
      <xdr:rowOff>134241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125368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28893</xdr:rowOff>
    </xdr:from>
    <xdr:to>
      <xdr:col>76</xdr:col>
      <xdr:colOff>165100</xdr:colOff>
      <xdr:row>56</xdr:row>
      <xdr:rowOff>130493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121620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2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5690</xdr:rowOff>
    </xdr:from>
    <xdr:to>
      <xdr:col>72</xdr:col>
      <xdr:colOff>38100</xdr:colOff>
      <xdr:row>56</xdr:row>
      <xdr:rowOff>107290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98417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125042</xdr:rowOff>
    </xdr:from>
    <xdr:to>
      <xdr:col>67</xdr:col>
      <xdr:colOff>101600</xdr:colOff>
      <xdr:row>57</xdr:row>
      <xdr:rowOff>55192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46319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97572</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212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87122</xdr:rowOff>
    </xdr:from>
    <xdr:to>
      <xdr:col>76</xdr:col>
      <xdr:colOff>114300</xdr:colOff>
      <xdr:row>79</xdr:row>
      <xdr:rowOff>97572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31672"/>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136906</xdr:rowOff>
    </xdr:from>
    <xdr:to>
      <xdr:col>76</xdr:col>
      <xdr:colOff>165100</xdr:colOff>
      <xdr:row>78</xdr:row>
      <xdr:rowOff>67056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83583</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85489</xdr:rowOff>
    </xdr:from>
    <xdr:to>
      <xdr:col>71</xdr:col>
      <xdr:colOff>177800</xdr:colOff>
      <xdr:row>79</xdr:row>
      <xdr:rowOff>87122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3003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46772</xdr:rowOff>
    </xdr:from>
    <xdr:to>
      <xdr:col>76</xdr:col>
      <xdr:colOff>165100</xdr:colOff>
      <xdr:row>79</xdr:row>
      <xdr:rowOff>148372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139499</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4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36322</xdr:rowOff>
    </xdr:from>
    <xdr:to>
      <xdr:col>72</xdr:col>
      <xdr:colOff>38100</xdr:colOff>
      <xdr:row>79</xdr:row>
      <xdr:rowOff>137922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129049</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46333" y="13673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34689</xdr:rowOff>
    </xdr:from>
    <xdr:to>
      <xdr:col>67</xdr:col>
      <xdr:colOff>101600</xdr:colOff>
      <xdr:row>79</xdr:row>
      <xdr:rowOff>136289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127416</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671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38736</xdr:rowOff>
    </xdr:from>
    <xdr:to>
      <xdr:col>85</xdr:col>
      <xdr:colOff>127000</xdr:colOff>
      <xdr:row>97</xdr:row>
      <xdr:rowOff>47537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69386"/>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38297</xdr:rowOff>
    </xdr:from>
    <xdr:to>
      <xdr:col>81</xdr:col>
      <xdr:colOff>50800</xdr:colOff>
      <xdr:row>97</xdr:row>
      <xdr:rowOff>47537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68947"/>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128518</xdr:rowOff>
    </xdr:from>
    <xdr:to>
      <xdr:col>76</xdr:col>
      <xdr:colOff>114300</xdr:colOff>
      <xdr:row>97</xdr:row>
      <xdr:rowOff>38297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87718"/>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99282</xdr:rowOff>
    </xdr:from>
    <xdr:to>
      <xdr:col>76</xdr:col>
      <xdr:colOff>165100</xdr:colOff>
      <xdr:row>95</xdr:row>
      <xdr:rowOff>29432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45959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80263</xdr:rowOff>
    </xdr:from>
    <xdr:to>
      <xdr:col>71</xdr:col>
      <xdr:colOff>177800</xdr:colOff>
      <xdr:row>96</xdr:row>
      <xdr:rowOff>128518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39463"/>
          <a:ext cx="889000" cy="4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159386</xdr:rowOff>
    </xdr:from>
    <xdr:to>
      <xdr:col>85</xdr:col>
      <xdr:colOff>177800</xdr:colOff>
      <xdr:row>97</xdr:row>
      <xdr:rowOff>89536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74313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168187</xdr:rowOff>
    </xdr:from>
    <xdr:to>
      <xdr:col>81</xdr:col>
      <xdr:colOff>101600</xdr:colOff>
      <xdr:row>97</xdr:row>
      <xdr:rowOff>98337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89464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158947</xdr:rowOff>
    </xdr:from>
    <xdr:to>
      <xdr:col>76</xdr:col>
      <xdr:colOff>165100</xdr:colOff>
      <xdr:row>97</xdr:row>
      <xdr:rowOff>89097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80224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1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77718</xdr:rowOff>
    </xdr:from>
    <xdr:to>
      <xdr:col>72</xdr:col>
      <xdr:colOff>38100</xdr:colOff>
      <xdr:row>97</xdr:row>
      <xdr:rowOff>7868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170445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29463</xdr:rowOff>
    </xdr:from>
    <xdr:to>
      <xdr:col>67</xdr:col>
      <xdr:colOff>101600</xdr:colOff>
      <xdr:row>96</xdr:row>
      <xdr:rowOff>131063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122190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170869</xdr:rowOff>
    </xdr:from>
    <xdr:to>
      <xdr:col>107</xdr:col>
      <xdr:colOff>101600</xdr:colOff>
      <xdr:row>39</xdr:row>
      <xdr:rowOff>101019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117546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87,762</a:t>
          </a:r>
          <a:r>
            <a:rPr kumimoji="1" lang="ja-JP" altLang="en-US" sz="1200">
              <a:latin typeface="ＭＳ Ｐゴシック" panose="020B0600070205080204" pitchFamily="50" charset="-128"/>
              <a:ea typeface="ＭＳ Ｐゴシック" panose="020B0600070205080204" pitchFamily="50" charset="-128"/>
            </a:rPr>
            <a:t>円となっており，東京都平均や類似団体平均を上回っている。前年度比で</a:t>
          </a:r>
          <a:r>
            <a:rPr kumimoji="1" lang="en-US" altLang="ja-JP" sz="1200">
              <a:latin typeface="ＭＳ Ｐゴシック" panose="020B0600070205080204" pitchFamily="50" charset="-128"/>
              <a:ea typeface="ＭＳ Ｐゴシック" panose="020B0600070205080204" pitchFamily="50" charset="-128"/>
            </a:rPr>
            <a:t>25,288</a:t>
          </a:r>
          <a:r>
            <a:rPr kumimoji="1" lang="ja-JP" altLang="en-US" sz="1200">
              <a:latin typeface="ＭＳ Ｐゴシック" panose="020B0600070205080204" pitchFamily="50" charset="-128"/>
              <a:ea typeface="ＭＳ Ｐゴシック" panose="020B0600070205080204" pitchFamily="50" charset="-128"/>
            </a:rPr>
            <a:t>円の増となっているが，これは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年度に国分寺駅北口再開発に係る繰入金の増に伴い，財政調整基金の積立を約</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6,100</a:t>
          </a:r>
          <a:r>
            <a:rPr kumimoji="1" lang="ja-JP" altLang="en-US" sz="1200">
              <a:latin typeface="ＭＳ Ｐゴシック" panose="020B0600070205080204" pitchFamily="50" charset="-128"/>
              <a:ea typeface="ＭＳ Ｐゴシック" panose="020B0600070205080204" pitchFamily="50" charset="-128"/>
            </a:rPr>
            <a:t>万円（前年度比＋</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6,800</a:t>
          </a:r>
          <a:r>
            <a:rPr kumimoji="1" lang="ja-JP" altLang="en-US" sz="1200">
              <a:latin typeface="ＭＳ Ｐゴシック" panose="020B0600070205080204" pitchFamily="50" charset="-128"/>
              <a:ea typeface="ＭＳ Ｐゴシック" panose="020B0600070205080204" pitchFamily="50" charset="-128"/>
            </a:rPr>
            <a:t>万円）行ったこと等があげられる。</a:t>
          </a:r>
        </a:p>
        <a:p>
          <a:r>
            <a:rPr kumimoji="1" lang="ja-JP" altLang="en-US" sz="1200">
              <a:latin typeface="ＭＳ Ｐゴシック" panose="020B0600070205080204" pitchFamily="50" charset="-128"/>
              <a:ea typeface="ＭＳ Ｐゴシック" panose="020B0600070205080204" pitchFamily="50" charset="-128"/>
            </a:rPr>
            <a:t>・民生費は，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168,316</a:t>
          </a:r>
          <a:r>
            <a:rPr kumimoji="1" lang="ja-JP" altLang="en-US" sz="1200">
              <a:latin typeface="ＭＳ Ｐゴシック" panose="020B0600070205080204" pitchFamily="50" charset="-128"/>
              <a:ea typeface="ＭＳ Ｐゴシック" panose="020B0600070205080204" pitchFamily="50" charset="-128"/>
            </a:rPr>
            <a:t>円となっており，東京都平均を下回っている。要因としては，他自治体に比べて生活保護保護率が低く，伸びも穏やかであることがあげられる。保育所入所児委託料等の扶助費の増，介護保険特別会計への繰出金の増などにより民生費全体は増加傾向にある。</a:t>
          </a:r>
        </a:p>
        <a:p>
          <a:r>
            <a:rPr kumimoji="1" lang="ja-JP" altLang="en-US" sz="1200">
              <a:latin typeface="ＭＳ Ｐゴシック" panose="020B0600070205080204" pitchFamily="50" charset="-128"/>
              <a:ea typeface="ＭＳ Ｐゴシック" panose="020B0600070205080204" pitchFamily="50" charset="-128"/>
            </a:rPr>
            <a:t>・土木費は，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90,843</a:t>
          </a:r>
          <a:r>
            <a:rPr kumimoji="1" lang="ja-JP" altLang="en-US" sz="1200">
              <a:latin typeface="ＭＳ Ｐゴシック" panose="020B0600070205080204" pitchFamily="50" charset="-128"/>
              <a:ea typeface="ＭＳ Ｐゴシック" panose="020B0600070205080204" pitchFamily="50" charset="-128"/>
            </a:rPr>
            <a:t>円となっており，東京都平均や類似団体平均を上回っている。前年度比で</a:t>
          </a:r>
          <a:r>
            <a:rPr kumimoji="1" lang="en-US" altLang="ja-JP" sz="1200">
              <a:latin typeface="ＭＳ Ｐゴシック" panose="020B0600070205080204" pitchFamily="50" charset="-128"/>
              <a:ea typeface="ＭＳ Ｐゴシック" panose="020B0600070205080204" pitchFamily="50" charset="-128"/>
            </a:rPr>
            <a:t>38,275</a:t>
          </a:r>
          <a:r>
            <a:rPr kumimoji="1" lang="ja-JP" altLang="en-US" sz="1200">
              <a:latin typeface="ＭＳ Ｐゴシック" panose="020B0600070205080204" pitchFamily="50" charset="-128"/>
              <a:ea typeface="ＭＳ Ｐゴシック" panose="020B0600070205080204" pitchFamily="50" charset="-128"/>
            </a:rPr>
            <a:t>円の増となっているが，要因としては国分寺駅北口再開発事業費の増があげられる。</a:t>
          </a:r>
        </a:p>
        <a:p>
          <a:r>
            <a:rPr kumimoji="1" lang="ja-JP" altLang="en-US" sz="1200">
              <a:latin typeface="ＭＳ Ｐゴシック" panose="020B0600070205080204" pitchFamily="50" charset="-128"/>
              <a:ea typeface="ＭＳ Ｐゴシック" panose="020B0600070205080204" pitchFamily="50" charset="-128"/>
            </a:rPr>
            <a:t>・消防費は，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12,717</a:t>
          </a:r>
          <a:r>
            <a:rPr kumimoji="1" lang="ja-JP" altLang="en-US" sz="1200">
              <a:latin typeface="ＭＳ Ｐゴシック" panose="020B0600070205080204" pitchFamily="50" charset="-128"/>
              <a:ea typeface="ＭＳ Ｐゴシック" panose="020B0600070205080204" pitchFamily="50" charset="-128"/>
            </a:rPr>
            <a:t>円となっており，類似団体平均を下回っている。</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年度に消防署整備にかかる用地買収を行っており，それ以降は減少傾向にある。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年度住民一人当たり</a:t>
          </a:r>
          <a:r>
            <a:rPr kumimoji="1" lang="en-US" altLang="ja-JP" sz="1200">
              <a:latin typeface="ＭＳ Ｐゴシック" panose="020B0600070205080204" pitchFamily="50" charset="-128"/>
              <a:ea typeface="ＭＳ Ｐゴシック" panose="020B0600070205080204" pitchFamily="50" charset="-128"/>
            </a:rPr>
            <a:t>18,300</a:t>
          </a:r>
          <a:r>
            <a:rPr kumimoji="1" lang="ja-JP" altLang="en-US" sz="1200">
              <a:latin typeface="ＭＳ Ｐゴシック" panose="020B0600070205080204" pitchFamily="50" charset="-128"/>
              <a:ea typeface="ＭＳ Ｐゴシック" panose="020B0600070205080204" pitchFamily="50" charset="-128"/>
            </a:rPr>
            <a:t>円となっており，類似団体平均を下回っている。要因として，臨時財政対策債等の地方債の発行を抑制してきたことがあげられる。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年度の実質収支比率は</a:t>
          </a:r>
          <a:r>
            <a:rPr kumimoji="1" lang="en-US" altLang="ja-JP" sz="1200">
              <a:latin typeface="ＭＳ ゴシック" pitchFamily="49" charset="-128"/>
              <a:ea typeface="ＭＳ ゴシック" pitchFamily="49" charset="-128"/>
            </a:rPr>
            <a:t>5.71</a:t>
          </a:r>
          <a:r>
            <a:rPr kumimoji="1" lang="ja-JP" altLang="en-US" sz="1200">
              <a:latin typeface="ＭＳ ゴシック" pitchFamily="49" charset="-128"/>
              <a:ea typeface="ＭＳ ゴシック" pitchFamily="49" charset="-128"/>
            </a:rPr>
            <a:t>％となり，前年度より</a:t>
          </a:r>
          <a:r>
            <a:rPr kumimoji="1" lang="en-US" altLang="ja-JP" sz="1200">
              <a:latin typeface="ＭＳ ゴシック" pitchFamily="49" charset="-128"/>
              <a:ea typeface="ＭＳ ゴシック" pitchFamily="49" charset="-128"/>
            </a:rPr>
            <a:t>2.09</a:t>
          </a:r>
          <a:r>
            <a:rPr kumimoji="1" lang="ja-JP" altLang="en-US" sz="1200">
              <a:latin typeface="ＭＳ ゴシック" pitchFamily="49" charset="-128"/>
              <a:ea typeface="ＭＳ ゴシック" pitchFamily="49" charset="-128"/>
            </a:rPr>
            <a:t>％増加した。分子となる実質収支額が前年度と比較して約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9,400</a:t>
          </a:r>
          <a:r>
            <a:rPr kumimoji="1" lang="ja-JP" altLang="en-US" sz="1200">
              <a:latin typeface="ＭＳ ゴシック" pitchFamily="49" charset="-128"/>
              <a:ea typeface="ＭＳ ゴシック" pitchFamily="49" charset="-128"/>
            </a:rPr>
            <a:t>万円増加しており，実質収支比率も増加している。実質収支比率は，一般的には３～５％が望ましい数値とされているため，適切な数値を若干超過している。</a:t>
          </a:r>
        </a:p>
        <a:p>
          <a:r>
            <a:rPr kumimoji="1" lang="ja-JP" altLang="en-US" sz="1200">
              <a:latin typeface="ＭＳ ゴシック" pitchFamily="49" charset="-128"/>
              <a:ea typeface="ＭＳ ゴシック" pitchFamily="49" charset="-128"/>
            </a:rPr>
            <a:t>　実質単年度収支比率は</a:t>
          </a:r>
          <a:r>
            <a:rPr kumimoji="1" lang="en-US" altLang="ja-JP" sz="1200">
              <a:latin typeface="ＭＳ ゴシック" pitchFamily="49" charset="-128"/>
              <a:ea typeface="ＭＳ ゴシック" pitchFamily="49" charset="-128"/>
            </a:rPr>
            <a:t>17.86</a:t>
          </a:r>
          <a:r>
            <a:rPr kumimoji="1" lang="ja-JP" altLang="en-US" sz="1200">
              <a:latin typeface="ＭＳ ゴシック" pitchFamily="49" charset="-128"/>
              <a:ea typeface="ＭＳ ゴシック" pitchFamily="49" charset="-128"/>
            </a:rPr>
            <a:t>％となり，前年度より</a:t>
          </a:r>
          <a:r>
            <a:rPr kumimoji="1" lang="en-US" altLang="ja-JP" sz="1200">
              <a:latin typeface="ＭＳ ゴシック" pitchFamily="49" charset="-128"/>
              <a:ea typeface="ＭＳ ゴシック" pitchFamily="49" charset="-128"/>
            </a:rPr>
            <a:t>26.54</a:t>
          </a:r>
          <a:r>
            <a:rPr kumimoji="1" lang="ja-JP" altLang="en-US" sz="1200">
              <a:latin typeface="ＭＳ ゴシック" pitchFamily="49" charset="-128"/>
              <a:ea typeface="ＭＳ ゴシック" pitchFamily="49" charset="-128"/>
            </a:rPr>
            <a:t>％増加した。要因としては，国分寺駅北口再開発ビルの保留床処分金を活用し，財政調整基金積立金，庁舎建設資金積立基金積立金が大幅に増加したことがあげられる。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国民健康保険特別会計については，平成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年度から７年連続の赤字であったが，平成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黒字化している（約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2,800</a:t>
          </a:r>
          <a:r>
            <a:rPr kumimoji="1" lang="ja-JP" altLang="ja-JP" sz="1100">
              <a:solidFill>
                <a:schemeClr val="dk1"/>
              </a:solidFill>
              <a:effectLst/>
              <a:latin typeface="+mn-lt"/>
              <a:ea typeface="+mn-ea"/>
              <a:cs typeface="+mn-cs"/>
            </a:rPr>
            <a:t>万円）。平成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年度からの都道府県化に向け，赤字解消のために一般会計からの繰入金を大幅に増額したことが主な要因である。　今後も健康の維持・増進，生活習慣病の予防，健康診査の受診拡大など，加入者の医療費を抑制する施策に取り組み，再び赤字とならないよう努める必要がある。その他の会計では赤字は発生していない。</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また，国分寺駅北口地区第一種市街地再開発事業特別会計において，再開発ビルの保留床に相当する敷地の共有持分土地収入見込額から歳出，地方債残高の経費を差引いた額を算入したことにより，平成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年度から黒字額が大幅に増額となっている。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56639922</v>
      </c>
      <c r="BO4" s="441"/>
      <c r="BP4" s="441"/>
      <c r="BQ4" s="441"/>
      <c r="BR4" s="441"/>
      <c r="BS4" s="441"/>
      <c r="BT4" s="441"/>
      <c r="BU4" s="442"/>
      <c r="BV4" s="440">
        <v>48036341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5.7</v>
      </c>
      <c r="CU4" s="622"/>
      <c r="CV4" s="622"/>
      <c r="CW4" s="622"/>
      <c r="CX4" s="622"/>
      <c r="CY4" s="622"/>
      <c r="CZ4" s="622"/>
      <c r="DA4" s="623"/>
      <c r="DB4" s="621">
        <v>3.6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55263482</v>
      </c>
      <c r="BO5" s="446"/>
      <c r="BP5" s="446"/>
      <c r="BQ5" s="446"/>
      <c r="BR5" s="446"/>
      <c r="BS5" s="446"/>
      <c r="BT5" s="446"/>
      <c r="BU5" s="447"/>
      <c r="BV5" s="445">
        <v>46817189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94.6</v>
      </c>
      <c r="CU5" s="416"/>
      <c r="CV5" s="416"/>
      <c r="CW5" s="416"/>
      <c r="CX5" s="416"/>
      <c r="CY5" s="416"/>
      <c r="CZ5" s="416"/>
      <c r="DA5" s="417"/>
      <c r="DB5" s="415">
        <v>92.9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1376440</v>
      </c>
      <c r="BO6" s="446"/>
      <c r="BP6" s="446"/>
      <c r="BQ6" s="446"/>
      <c r="BR6" s="446"/>
      <c r="BS6" s="446"/>
      <c r="BT6" s="446"/>
      <c r="BU6" s="447"/>
      <c r="BV6" s="445">
        <v>1219152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94.6</v>
      </c>
      <c r="CU6" s="596"/>
      <c r="CV6" s="596"/>
      <c r="CW6" s="596"/>
      <c r="CX6" s="596"/>
      <c r="CY6" s="596"/>
      <c r="CZ6" s="596"/>
      <c r="DA6" s="597"/>
      <c r="DB6" s="595">
        <v>92.9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20742</v>
      </c>
      <c r="BO7" s="446"/>
      <c r="BP7" s="446"/>
      <c r="BQ7" s="446"/>
      <c r="BR7" s="446"/>
      <c r="BS7" s="446"/>
      <c r="BT7" s="446"/>
      <c r="BU7" s="447"/>
      <c r="BV7" s="445">
        <v>357881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23748833</v>
      </c>
      <c r="CU7" s="446"/>
      <c r="CV7" s="446"/>
      <c r="CW7" s="446"/>
      <c r="CX7" s="446"/>
      <c r="CY7" s="446"/>
      <c r="CZ7" s="446"/>
      <c r="DA7" s="447"/>
      <c r="DB7" s="445">
        <v>23774308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1355698</v>
      </c>
      <c r="BO8" s="446"/>
      <c r="BP8" s="446"/>
      <c r="BQ8" s="446"/>
      <c r="BR8" s="446"/>
      <c r="BS8" s="446"/>
      <c r="BT8" s="446"/>
      <c r="BU8" s="447"/>
      <c r="BV8" s="445">
        <v>861271</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1.02</v>
      </c>
      <c r="CU8" s="559"/>
      <c r="CV8" s="559"/>
      <c r="CW8" s="559"/>
      <c r="CX8" s="559"/>
      <c r="CY8" s="559"/>
      <c r="CZ8" s="559"/>
      <c r="DA8" s="560"/>
      <c r="DB8" s="558">
        <v>1.01</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122742</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494427</v>
      </c>
      <c r="BO9" s="446"/>
      <c r="BP9" s="446"/>
      <c r="BQ9" s="446"/>
      <c r="BR9" s="446"/>
      <c r="BS9" s="446"/>
      <c r="BT9" s="446"/>
      <c r="BU9" s="447"/>
      <c r="BV9" s="445">
        <v>-926423</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5.6</v>
      </c>
      <c r="CU9" s="416"/>
      <c r="CV9" s="416"/>
      <c r="CW9" s="416"/>
      <c r="CX9" s="416"/>
      <c r="CY9" s="416"/>
      <c r="CZ9" s="416"/>
      <c r="DA9" s="417"/>
      <c r="DB9" s="415">
        <v>6.3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120650</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111</v>
      </c>
      <c r="AV10" s="503"/>
      <c r="AW10" s="503"/>
      <c r="AX10" s="503"/>
      <c r="AY10" s="425" t="s">
        <v>116</v>
      </c>
      <c r="AZ10" s="426"/>
      <c r="BA10" s="426"/>
      <c r="BB10" s="426"/>
      <c r="BC10" s="426"/>
      <c r="BD10" s="426"/>
      <c r="BE10" s="426"/>
      <c r="BF10" s="426"/>
      <c r="BG10" s="426"/>
      <c r="BH10" s="426"/>
      <c r="BI10" s="426"/>
      <c r="BJ10" s="426"/>
      <c r="BK10" s="426"/>
      <c r="BL10" s="426"/>
      <c r="BM10" s="427"/>
      <c r="BN10" s="445">
        <v>4361828</v>
      </c>
      <c r="BO10" s="446"/>
      <c r="BP10" s="446"/>
      <c r="BQ10" s="446"/>
      <c r="BR10" s="446"/>
      <c r="BS10" s="446"/>
      <c r="BT10" s="446"/>
      <c r="BU10" s="447"/>
      <c r="BV10" s="445">
        <v>1892947</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111</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121673</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104</v>
      </c>
      <c r="AV12" s="503"/>
      <c r="AW12" s="503"/>
      <c r="AX12" s="503"/>
      <c r="AY12" s="425" t="s">
        <v>130</v>
      </c>
      <c r="AZ12" s="426"/>
      <c r="BA12" s="426"/>
      <c r="BB12" s="426"/>
      <c r="BC12" s="426"/>
      <c r="BD12" s="426"/>
      <c r="BE12" s="426"/>
      <c r="BF12" s="426"/>
      <c r="BG12" s="426"/>
      <c r="BH12" s="426"/>
      <c r="BI12" s="426"/>
      <c r="BJ12" s="426"/>
      <c r="BK12" s="426"/>
      <c r="BL12" s="426"/>
      <c r="BM12" s="427"/>
      <c r="BN12" s="445">
        <v>613915</v>
      </c>
      <c r="BO12" s="446"/>
      <c r="BP12" s="446"/>
      <c r="BQ12" s="446"/>
      <c r="BR12" s="446"/>
      <c r="BS12" s="446"/>
      <c r="BT12" s="446"/>
      <c r="BU12" s="447"/>
      <c r="BV12" s="445">
        <v>3029074</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119585</v>
      </c>
      <c r="S13" s="549"/>
      <c r="T13" s="549"/>
      <c r="U13" s="549"/>
      <c r="V13" s="550"/>
      <c r="W13" s="536" t="s">
        <v>134</v>
      </c>
      <c r="X13" s="458"/>
      <c r="Y13" s="458"/>
      <c r="Z13" s="458"/>
      <c r="AA13" s="458"/>
      <c r="AB13" s="459"/>
      <c r="AC13" s="421">
        <v>440</v>
      </c>
      <c r="AD13" s="422"/>
      <c r="AE13" s="422"/>
      <c r="AF13" s="422"/>
      <c r="AG13" s="423"/>
      <c r="AH13" s="421">
        <v>492</v>
      </c>
      <c r="AI13" s="422"/>
      <c r="AJ13" s="422"/>
      <c r="AK13" s="422"/>
      <c r="AL13" s="424"/>
      <c r="AM13" s="514" t="s">
        <v>135</v>
      </c>
      <c r="AN13" s="419"/>
      <c r="AO13" s="419"/>
      <c r="AP13" s="419"/>
      <c r="AQ13" s="419"/>
      <c r="AR13" s="419"/>
      <c r="AS13" s="419"/>
      <c r="AT13" s="420"/>
      <c r="AU13" s="502" t="s">
        <v>96</v>
      </c>
      <c r="AV13" s="503"/>
      <c r="AW13" s="503"/>
      <c r="AX13" s="503"/>
      <c r="AY13" s="425" t="s">
        <v>136</v>
      </c>
      <c r="AZ13" s="426"/>
      <c r="BA13" s="426"/>
      <c r="BB13" s="426"/>
      <c r="BC13" s="426"/>
      <c r="BD13" s="426"/>
      <c r="BE13" s="426"/>
      <c r="BF13" s="426"/>
      <c r="BG13" s="426"/>
      <c r="BH13" s="426"/>
      <c r="BI13" s="426"/>
      <c r="BJ13" s="426"/>
      <c r="BK13" s="426"/>
      <c r="BL13" s="426"/>
      <c r="BM13" s="427"/>
      <c r="BN13" s="445">
        <v>4242340</v>
      </c>
      <c r="BO13" s="446"/>
      <c r="BP13" s="446"/>
      <c r="BQ13" s="446"/>
      <c r="BR13" s="446"/>
      <c r="BS13" s="446"/>
      <c r="BT13" s="446"/>
      <c r="BU13" s="447"/>
      <c r="BV13" s="445">
        <v>-2062550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-0.6</v>
      </c>
      <c r="CU13" s="416"/>
      <c r="CV13" s="416"/>
      <c r="CW13" s="416"/>
      <c r="CX13" s="416"/>
      <c r="CY13" s="416"/>
      <c r="CZ13" s="416"/>
      <c r="DA13" s="417"/>
      <c r="DB13" s="415">
        <v>-1.4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120656</v>
      </c>
      <c r="S14" s="549"/>
      <c r="T14" s="549"/>
      <c r="U14" s="549"/>
      <c r="V14" s="550"/>
      <c r="W14" s="551"/>
      <c r="X14" s="461"/>
      <c r="Y14" s="461"/>
      <c r="Z14" s="461"/>
      <c r="AA14" s="461"/>
      <c r="AB14" s="462"/>
      <c r="AC14" s="541">
        <v>0.9</v>
      </c>
      <c r="AD14" s="542"/>
      <c r="AE14" s="542"/>
      <c r="AF14" s="542"/>
      <c r="AG14" s="543"/>
      <c r="AH14" s="541">
        <v>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118746</v>
      </c>
      <c r="S15" s="549"/>
      <c r="T15" s="549"/>
      <c r="U15" s="549"/>
      <c r="V15" s="550"/>
      <c r="W15" s="536" t="s">
        <v>140</v>
      </c>
      <c r="X15" s="458"/>
      <c r="Y15" s="458"/>
      <c r="Z15" s="458"/>
      <c r="AA15" s="458"/>
      <c r="AB15" s="459"/>
      <c r="AC15" s="421">
        <v>7818</v>
      </c>
      <c r="AD15" s="422"/>
      <c r="AE15" s="422"/>
      <c r="AF15" s="422"/>
      <c r="AG15" s="423"/>
      <c r="AH15" s="421">
        <v>7749</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18306491</v>
      </c>
      <c r="BO15" s="441"/>
      <c r="BP15" s="441"/>
      <c r="BQ15" s="441"/>
      <c r="BR15" s="441"/>
      <c r="BS15" s="441"/>
      <c r="BT15" s="441"/>
      <c r="BU15" s="442"/>
      <c r="BV15" s="440">
        <v>18279270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15.8</v>
      </c>
      <c r="AD16" s="542"/>
      <c r="AE16" s="542"/>
      <c r="AF16" s="542"/>
      <c r="AG16" s="543"/>
      <c r="AH16" s="541">
        <v>15.8</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17835117</v>
      </c>
      <c r="BO16" s="446"/>
      <c r="BP16" s="446"/>
      <c r="BQ16" s="446"/>
      <c r="BR16" s="446"/>
      <c r="BS16" s="446"/>
      <c r="BT16" s="446"/>
      <c r="BU16" s="447"/>
      <c r="BV16" s="445">
        <v>17814592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41364</v>
      </c>
      <c r="AD17" s="422"/>
      <c r="AE17" s="422"/>
      <c r="AF17" s="422"/>
      <c r="AG17" s="423"/>
      <c r="AH17" s="421">
        <v>40698</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23748833</v>
      </c>
      <c r="BO17" s="446"/>
      <c r="BP17" s="446"/>
      <c r="BQ17" s="446"/>
      <c r="BR17" s="446"/>
      <c r="BS17" s="446"/>
      <c r="BT17" s="446"/>
      <c r="BU17" s="447"/>
      <c r="BV17" s="445">
        <v>23774308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11.46</v>
      </c>
      <c r="M18" s="510"/>
      <c r="N18" s="510"/>
      <c r="O18" s="510"/>
      <c r="P18" s="510"/>
      <c r="Q18" s="510"/>
      <c r="R18" s="511"/>
      <c r="S18" s="511"/>
      <c r="T18" s="511"/>
      <c r="U18" s="511"/>
      <c r="V18" s="512"/>
      <c r="W18" s="526"/>
      <c r="X18" s="527"/>
      <c r="Y18" s="527"/>
      <c r="Z18" s="527"/>
      <c r="AA18" s="527"/>
      <c r="AB18" s="537"/>
      <c r="AC18" s="409">
        <v>83.4</v>
      </c>
      <c r="AD18" s="410"/>
      <c r="AE18" s="410"/>
      <c r="AF18" s="410"/>
      <c r="AG18" s="513"/>
      <c r="AH18" s="409">
        <v>83.2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22793727</v>
      </c>
      <c r="BO18" s="446"/>
      <c r="BP18" s="446"/>
      <c r="BQ18" s="446"/>
      <c r="BR18" s="446"/>
      <c r="BS18" s="446"/>
      <c r="BT18" s="446"/>
      <c r="BU18" s="447"/>
      <c r="BV18" s="445">
        <v>22209025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10710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37153740</v>
      </c>
      <c r="BO19" s="446"/>
      <c r="BP19" s="446"/>
      <c r="BQ19" s="446"/>
      <c r="BR19" s="446"/>
      <c r="BS19" s="446"/>
      <c r="BT19" s="446"/>
      <c r="BU19" s="447"/>
      <c r="BV19" s="445">
        <v>31791829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59130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19947594</v>
      </c>
      <c r="BO23" s="446"/>
      <c r="BP23" s="446"/>
      <c r="BQ23" s="446"/>
      <c r="BR23" s="446"/>
      <c r="BS23" s="446"/>
      <c r="BT23" s="446"/>
      <c r="BU23" s="447"/>
      <c r="BV23" s="445">
        <v>20394544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9000</v>
      </c>
      <c r="R24" s="422"/>
      <c r="S24" s="422"/>
      <c r="T24" s="422"/>
      <c r="U24" s="422"/>
      <c r="V24" s="423"/>
      <c r="W24" s="487"/>
      <c r="X24" s="478"/>
      <c r="Y24" s="479"/>
      <c r="Z24" s="418" t="s">
        <v>164</v>
      </c>
      <c r="AA24" s="419"/>
      <c r="AB24" s="419"/>
      <c r="AC24" s="419"/>
      <c r="AD24" s="419"/>
      <c r="AE24" s="419"/>
      <c r="AF24" s="419"/>
      <c r="AG24" s="420"/>
      <c r="AH24" s="421">
        <v>600</v>
      </c>
      <c r="AI24" s="422"/>
      <c r="AJ24" s="422"/>
      <c r="AK24" s="422"/>
      <c r="AL24" s="423"/>
      <c r="AM24" s="421">
        <v>1945200</v>
      </c>
      <c r="AN24" s="422"/>
      <c r="AO24" s="422"/>
      <c r="AP24" s="422"/>
      <c r="AQ24" s="422"/>
      <c r="AR24" s="423"/>
      <c r="AS24" s="421">
        <v>3242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6509653</v>
      </c>
      <c r="BO24" s="446"/>
      <c r="BP24" s="446"/>
      <c r="BQ24" s="446"/>
      <c r="BR24" s="446"/>
      <c r="BS24" s="446"/>
      <c r="BT24" s="446"/>
      <c r="BU24" s="447"/>
      <c r="BV24" s="445">
        <v>7079278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7700</v>
      </c>
      <c r="R25" s="422"/>
      <c r="S25" s="422"/>
      <c r="T25" s="422"/>
      <c r="U25" s="422"/>
      <c r="V25" s="423"/>
      <c r="W25" s="487"/>
      <c r="X25" s="478"/>
      <c r="Y25" s="479"/>
      <c r="Z25" s="418" t="s">
        <v>167</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16862467</v>
      </c>
      <c r="BO25" s="441"/>
      <c r="BP25" s="441"/>
      <c r="BQ25" s="441"/>
      <c r="BR25" s="441"/>
      <c r="BS25" s="441"/>
      <c r="BT25" s="441"/>
      <c r="BU25" s="442"/>
      <c r="BV25" s="440">
        <v>7655339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7100</v>
      </c>
      <c r="R26" s="422"/>
      <c r="S26" s="422"/>
      <c r="T26" s="422"/>
      <c r="U26" s="422"/>
      <c r="V26" s="423"/>
      <c r="W26" s="487"/>
      <c r="X26" s="478"/>
      <c r="Y26" s="479"/>
      <c r="Z26" s="418" t="s">
        <v>170</v>
      </c>
      <c r="AA26" s="500"/>
      <c r="AB26" s="500"/>
      <c r="AC26" s="500"/>
      <c r="AD26" s="500"/>
      <c r="AE26" s="500"/>
      <c r="AF26" s="500"/>
      <c r="AG26" s="501"/>
      <c r="AH26" s="421">
        <v>56</v>
      </c>
      <c r="AI26" s="422"/>
      <c r="AJ26" s="422"/>
      <c r="AK26" s="422"/>
      <c r="AL26" s="423"/>
      <c r="AM26" s="421">
        <v>196392</v>
      </c>
      <c r="AN26" s="422"/>
      <c r="AO26" s="422"/>
      <c r="AP26" s="422"/>
      <c r="AQ26" s="422"/>
      <c r="AR26" s="423"/>
      <c r="AS26" s="421">
        <v>3507</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v>42000</v>
      </c>
      <c r="BO26" s="446"/>
      <c r="BP26" s="446"/>
      <c r="BQ26" s="446"/>
      <c r="BR26" s="446"/>
      <c r="BS26" s="446"/>
      <c r="BT26" s="446"/>
      <c r="BU26" s="447"/>
      <c r="BV26" s="445">
        <v>30000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5400</v>
      </c>
      <c r="R27" s="422"/>
      <c r="S27" s="422"/>
      <c r="T27" s="422"/>
      <c r="U27" s="422"/>
      <c r="V27" s="423"/>
      <c r="W27" s="487"/>
      <c r="X27" s="478"/>
      <c r="Y27" s="479"/>
      <c r="Z27" s="418" t="s">
        <v>173</v>
      </c>
      <c r="AA27" s="419"/>
      <c r="AB27" s="419"/>
      <c r="AC27" s="419"/>
      <c r="AD27" s="419"/>
      <c r="AE27" s="419"/>
      <c r="AF27" s="419"/>
      <c r="AG27" s="420"/>
      <c r="AH27" s="421">
        <v>2</v>
      </c>
      <c r="AI27" s="422"/>
      <c r="AJ27" s="422"/>
      <c r="AK27" s="422"/>
      <c r="AL27" s="423"/>
      <c r="AM27" s="421" t="s">
        <v>174</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4900</v>
      </c>
      <c r="R28" s="422"/>
      <c r="S28" s="422"/>
      <c r="T28" s="422"/>
      <c r="U28" s="422"/>
      <c r="V28" s="423"/>
      <c r="W28" s="487"/>
      <c r="X28" s="478"/>
      <c r="Y28" s="479"/>
      <c r="Z28" s="418" t="s">
        <v>177</v>
      </c>
      <c r="AA28" s="419"/>
      <c r="AB28" s="419"/>
      <c r="AC28" s="419"/>
      <c r="AD28" s="419"/>
      <c r="AE28" s="419"/>
      <c r="AF28" s="419"/>
      <c r="AG28" s="420"/>
      <c r="AH28" s="421" t="s">
        <v>123</v>
      </c>
      <c r="AI28" s="422"/>
      <c r="AJ28" s="422"/>
      <c r="AK28" s="422"/>
      <c r="AL28" s="423"/>
      <c r="AM28" s="421" t="s">
        <v>132</v>
      </c>
      <c r="AN28" s="422"/>
      <c r="AO28" s="422"/>
      <c r="AP28" s="422"/>
      <c r="AQ28" s="422"/>
      <c r="AR28" s="423"/>
      <c r="AS28" s="421" t="s">
        <v>132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5336572</v>
      </c>
      <c r="BO28" s="441"/>
      <c r="BP28" s="441"/>
      <c r="BQ28" s="441"/>
      <c r="BR28" s="441"/>
      <c r="BS28" s="441"/>
      <c r="BT28" s="441"/>
      <c r="BU28" s="442"/>
      <c r="BV28" s="440">
        <v>1588659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22</v>
      </c>
      <c r="M29" s="422"/>
      <c r="N29" s="422"/>
      <c r="O29" s="422"/>
      <c r="P29" s="423"/>
      <c r="Q29" s="421">
        <v>4700</v>
      </c>
      <c r="R29" s="422"/>
      <c r="S29" s="422"/>
      <c r="T29" s="422"/>
      <c r="U29" s="422"/>
      <c r="V29" s="423"/>
      <c r="W29" s="488"/>
      <c r="X29" s="489"/>
      <c r="Y29" s="490"/>
      <c r="Z29" s="418" t="s">
        <v>180</v>
      </c>
      <c r="AA29" s="419"/>
      <c r="AB29" s="419"/>
      <c r="AC29" s="419"/>
      <c r="AD29" s="419"/>
      <c r="AE29" s="419"/>
      <c r="AF29" s="419"/>
      <c r="AG29" s="420"/>
      <c r="AH29" s="421">
        <v>602</v>
      </c>
      <c r="AI29" s="422"/>
      <c r="AJ29" s="422"/>
      <c r="AK29" s="422"/>
      <c r="AL29" s="423"/>
      <c r="AM29" s="421">
        <v>1954450</v>
      </c>
      <c r="AN29" s="422"/>
      <c r="AO29" s="422"/>
      <c r="AP29" s="422"/>
      <c r="AQ29" s="422"/>
      <c r="AR29" s="423"/>
      <c r="AS29" s="421">
        <v>3247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2858</v>
      </c>
      <c r="BO29" s="446"/>
      <c r="BP29" s="446"/>
      <c r="BQ29" s="446"/>
      <c r="BR29" s="446"/>
      <c r="BS29" s="446"/>
      <c r="BT29" s="446"/>
      <c r="BU29" s="447"/>
      <c r="BV29" s="445">
        <v>2858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101.9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5973769</v>
      </c>
      <c r="BO30" s="449"/>
      <c r="BP30" s="449"/>
      <c r="BQ30" s="449"/>
      <c r="BR30" s="449"/>
      <c r="BS30" s="449"/>
      <c r="BT30" s="449"/>
      <c r="BU30" s="450"/>
      <c r="BV30" s="448">
        <v>2809101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東京市町村総合事務組合（一般会計）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国分寺市土地開発公社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介護保険(保険事業勘定)特別会計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IF('各会計、関係団体の財政状況及び健全化判断比率'!B32="","",'各会計、関係団体の財政状況及び健全化判断比率'!B32)</f>
        <v>国分寺都市計画事業国分寺駅北口地区第一種市街地再開発事業特別会計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東京市町村総合事務組合（交通災害共済事業特別会計）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国分寺都市計画事業国分寺駅北口地区第一種市街地再開発事業特別会計（普通会計）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東京都四市競艇事業組合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地域バス運行事業特別会計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東京都十一市競輪事業組合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東京たま広域資源循環組合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東京都後期高齢者医療広域連合（一般会計）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東京都後期高齢者医療広域連合（後期高齢者事業会計）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浅川清流環境組合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k2sN7fXFPiA80LLQ+jdQMKPDWUda+wjoJA65vHJHI41xfq+8C+JkZsYriP574WYvpRoCGSH1gUw+Ear0q+VtQ==" saltValue="8w5MCJdp47Ie1jlBsVB/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224" t="s">
        <v>542</v>
      </c>
      <c r="D34" s="1224"/>
      <c r="E34" s="1225"/>
      <c r="F34" s="32">
        <v>5.55</v>
      </c>
      <c r="G34" s="33">
        <v>5.04</v>
      </c>
      <c r="H34" s="33">
        <v>7.59</v>
      </c>
      <c r="I34" s="33">
        <v>3.6</v>
      </c>
      <c r="J34" s="34">
        <v>5.68</v>
      </c>
      <c r="K34" s="22"/>
      <c r="L34" s="22"/>
      <c r="M34" s="22"/>
      <c r="N34" s="22"/>
      <c r="O34" s="22"/>
      <c r="P34" s="22"/>
    </row>
    <row r="35" spans="1:16" ht="39" customHeight="1" x14ac:dyDescent="0.15">
      <c r="A35" s="22"/>
      <c r="B35" s="35"/>
      <c r="C35" s="1218" t="s">
        <v>543</v>
      </c>
      <c r="D35" s="1219"/>
      <c r="E35" s="1220"/>
      <c r="F35" s="36" t="s">
        <v>544</v>
      </c>
      <c r="G35" s="37" t="s">
        <v>545</v>
      </c>
      <c r="H35" s="37" t="s">
        <v>546</v>
      </c>
      <c r="I35" s="37">
        <v>1.01</v>
      </c>
      <c r="J35" s="38">
        <v>2.2200000000000002</v>
      </c>
      <c r="K35" s="22"/>
      <c r="L35" s="22"/>
      <c r="M35" s="22"/>
      <c r="N35" s="22"/>
      <c r="O35" s="22"/>
      <c r="P35" s="22"/>
    </row>
    <row r="36" spans="1:16" ht="39" customHeight="1" x14ac:dyDescent="0.15">
      <c r="A36" s="22"/>
      <c r="B36" s="35"/>
      <c r="C36" s="1218" t="s">
        <v>547</v>
      </c>
      <c r="D36" s="1219"/>
      <c r="E36" s="1220"/>
      <c r="F36" s="36">
        <v>0.35</v>
      </c>
      <c r="G36" s="37">
        <v>0.2</v>
      </c>
      <c r="H36" s="37">
        <v>0.23</v>
      </c>
      <c r="I36" s="37">
        <v>0.28999999999999998</v>
      </c>
      <c r="J36" s="38">
        <v>0.85</v>
      </c>
      <c r="K36" s="22"/>
      <c r="L36" s="22"/>
      <c r="M36" s="22"/>
      <c r="N36" s="22"/>
      <c r="O36" s="22"/>
      <c r="P36" s="22"/>
    </row>
    <row r="37" spans="1:16" ht="39" customHeight="1" x14ac:dyDescent="0.15">
      <c r="A37" s="22"/>
      <c r="B37" s="35"/>
      <c r="C37" s="1218" t="s">
        <v>548</v>
      </c>
      <c r="D37" s="1219"/>
      <c r="E37" s="1220"/>
      <c r="F37" s="36">
        <v>0.12</v>
      </c>
      <c r="G37" s="37">
        <v>0.16</v>
      </c>
      <c r="H37" s="37">
        <v>0.04</v>
      </c>
      <c r="I37" s="37">
        <v>0.08</v>
      </c>
      <c r="J37" s="38">
        <v>0.25</v>
      </c>
      <c r="K37" s="22"/>
      <c r="L37" s="22"/>
      <c r="M37" s="22"/>
      <c r="N37" s="22"/>
      <c r="O37" s="22"/>
      <c r="P37" s="22"/>
    </row>
    <row r="38" spans="1:16" ht="39" customHeight="1" x14ac:dyDescent="0.15">
      <c r="A38" s="22"/>
      <c r="B38" s="35"/>
      <c r="C38" s="1218" t="s">
        <v>549</v>
      </c>
      <c r="D38" s="1219"/>
      <c r="E38" s="1220"/>
      <c r="F38" s="36">
        <v>0.37</v>
      </c>
      <c r="G38" s="37">
        <v>0.28000000000000003</v>
      </c>
      <c r="H38" s="37">
        <v>0.63</v>
      </c>
      <c r="I38" s="37">
        <v>0.15</v>
      </c>
      <c r="J38" s="38">
        <v>0.08</v>
      </c>
      <c r="K38" s="22"/>
      <c r="L38" s="22"/>
      <c r="M38" s="22"/>
      <c r="N38" s="22"/>
      <c r="O38" s="22"/>
      <c r="P38" s="22"/>
    </row>
    <row r="39" spans="1:16" ht="39" customHeight="1" x14ac:dyDescent="0.15">
      <c r="A39" s="22"/>
      <c r="B39" s="35"/>
      <c r="C39" s="1218" t="s">
        <v>550</v>
      </c>
      <c r="D39" s="1219"/>
      <c r="E39" s="1220"/>
      <c r="F39" s="36">
        <v>0</v>
      </c>
      <c r="G39" s="37">
        <v>0.13</v>
      </c>
      <c r="H39" s="37">
        <v>0.06</v>
      </c>
      <c r="I39" s="37">
        <v>0.01</v>
      </c>
      <c r="J39" s="38">
        <v>0.02</v>
      </c>
      <c r="K39" s="22"/>
      <c r="L39" s="22"/>
      <c r="M39" s="22"/>
      <c r="N39" s="22"/>
      <c r="O39" s="22"/>
      <c r="P39" s="22"/>
    </row>
    <row r="40" spans="1:16" ht="39" customHeight="1" x14ac:dyDescent="0.15">
      <c r="A40" s="22"/>
      <c r="B40" s="35"/>
      <c r="C40" s="1218" t="s">
        <v>551</v>
      </c>
      <c r="D40" s="1219"/>
      <c r="E40" s="1220"/>
      <c r="F40" s="36">
        <v>0</v>
      </c>
      <c r="G40" s="37">
        <v>0</v>
      </c>
      <c r="H40" s="37">
        <v>0</v>
      </c>
      <c r="I40" s="37">
        <v>0</v>
      </c>
      <c r="J40" s="38">
        <v>0</v>
      </c>
      <c r="K40" s="22"/>
      <c r="L40" s="22"/>
      <c r="M40" s="22"/>
      <c r="N40" s="22"/>
      <c r="O40" s="22"/>
      <c r="P40" s="22"/>
    </row>
    <row r="41" spans="1:16" ht="39" customHeight="1" x14ac:dyDescent="0.15">
      <c r="A41" s="22"/>
      <c r="B41" s="35"/>
      <c r="C41" s="1218" t="s">
        <v>552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553</v>
      </c>
      <c r="D42" s="1219"/>
      <c r="E42" s="1220"/>
      <c r="F42" s="36" t="s">
        <v>493</v>
      </c>
      <c r="G42" s="37" t="s">
        <v>493</v>
      </c>
      <c r="H42" s="37" t="s">
        <v>493</v>
      </c>
      <c r="I42" s="37" t="s">
        <v>493</v>
      </c>
      <c r="J42" s="38" t="s">
        <v>493</v>
      </c>
      <c r="K42" s="22"/>
      <c r="L42" s="22"/>
      <c r="M42" s="22"/>
      <c r="N42" s="22"/>
      <c r="O42" s="22"/>
      <c r="P42" s="22"/>
    </row>
    <row r="43" spans="1:16" ht="39" customHeight="1" thickBot="1" x14ac:dyDescent="0.2">
      <c r="A43" s="22"/>
      <c r="B43" s="40"/>
      <c r="C43" s="1221" t="s">
        <v>554</v>
      </c>
      <c r="D43" s="1222"/>
      <c r="E43" s="1223"/>
      <c r="F43" s="41">
        <v>28.36</v>
      </c>
      <c r="G43" s="42">
        <v>53.28</v>
      </c>
      <c r="H43" s="42">
        <v>50.23</v>
      </c>
      <c r="I43" s="42">
        <v>46.36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fvmPOwXFEXX7V9UJ6+tBSjdyDXVgEaWlZOYAnSoo6BfE3EyP42KfEHwJ4eSCqDuFos12uonVEQFAfpWICSftw==" saltValue="PpQ/T/F1SDpKsA9zH1pq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2728</v>
      </c>
      <c r="L45" s="60">
        <v>2513</v>
      </c>
      <c r="M45" s="60">
        <v>2071</v>
      </c>
      <c r="N45" s="60">
        <v>2057</v>
      </c>
      <c r="O45" s="61">
        <v>2133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x14ac:dyDescent="0.15">
      <c r="A48" s="48"/>
      <c r="B48" s="1236"/>
      <c r="C48" s="1237"/>
      <c r="D48" s="62"/>
      <c r="E48" s="1228" t="s">
        <v>15</v>
      </c>
      <c r="F48" s="1228"/>
      <c r="G48" s="1228"/>
      <c r="H48" s="1228"/>
      <c r="I48" s="1228"/>
      <c r="J48" s="1229"/>
      <c r="K48" s="63">
        <v>1661</v>
      </c>
      <c r="L48" s="64">
        <v>1409</v>
      </c>
      <c r="M48" s="64">
        <v>1355</v>
      </c>
      <c r="N48" s="64">
        <v>1196</v>
      </c>
      <c r="O48" s="65">
        <v>999</v>
      </c>
      <c r="P48" s="48"/>
      <c r="Q48" s="48"/>
      <c r="R48" s="48"/>
      <c r="S48" s="48"/>
      <c r="T48" s="48"/>
      <c r="U48" s="48"/>
    </row>
    <row r="49" spans="1:21" ht="30.75" customHeight="1" x14ac:dyDescent="0.15">
      <c r="A49" s="48"/>
      <c r="B49" s="1236"/>
      <c r="C49" s="1237"/>
      <c r="D49" s="62"/>
      <c r="E49" s="1228" t="s">
        <v>16</v>
      </c>
      <c r="F49" s="1228"/>
      <c r="G49" s="1228"/>
      <c r="H49" s="1228"/>
      <c r="I49" s="1228"/>
      <c r="J49" s="1229"/>
      <c r="K49" s="63">
        <v>61</v>
      </c>
      <c r="L49" s="64">
        <v>52</v>
      </c>
      <c r="M49" s="64">
        <v>49</v>
      </c>
      <c r="N49" s="64">
        <v>47</v>
      </c>
      <c r="O49" s="65">
        <v>43</v>
      </c>
      <c r="P49" s="48"/>
      <c r="Q49" s="48"/>
      <c r="R49" s="48"/>
      <c r="S49" s="48"/>
      <c r="T49" s="48"/>
      <c r="U49" s="48"/>
    </row>
    <row r="50" spans="1:21" ht="30.75" customHeight="1" x14ac:dyDescent="0.15">
      <c r="A50" s="48"/>
      <c r="B50" s="1236"/>
      <c r="C50" s="1237"/>
      <c r="D50" s="62"/>
      <c r="E50" s="1228" t="s">
        <v>17</v>
      </c>
      <c r="F50" s="1228"/>
      <c r="G50" s="1228"/>
      <c r="H50" s="1228"/>
      <c r="I50" s="1228"/>
      <c r="J50" s="1229"/>
      <c r="K50" s="63">
        <v>92</v>
      </c>
      <c r="L50" s="64">
        <v>184</v>
      </c>
      <c r="M50" s="64">
        <v>127</v>
      </c>
      <c r="N50" s="64">
        <v>122</v>
      </c>
      <c r="O50" s="65">
        <v>110</v>
      </c>
      <c r="P50" s="48"/>
      <c r="Q50" s="48"/>
      <c r="R50" s="48"/>
      <c r="S50" s="48"/>
      <c r="T50" s="48"/>
      <c r="U50" s="48"/>
    </row>
    <row r="51" spans="1:21" ht="30.75" customHeight="1" x14ac:dyDescent="0.15">
      <c r="A51" s="48"/>
      <c r="B51" s="1238"/>
      <c r="C51" s="1239"/>
      <c r="D51" s="66"/>
      <c r="E51" s="1228" t="s">
        <v>18</v>
      </c>
      <c r="F51" s="1228"/>
      <c r="G51" s="1228"/>
      <c r="H51" s="1228"/>
      <c r="I51" s="1228"/>
      <c r="J51" s="1229"/>
      <c r="K51" s="63">
        <v>4</v>
      </c>
      <c r="L51" s="64">
        <v>1</v>
      </c>
      <c r="M51" s="64" t="s">
        <v>493</v>
      </c>
      <c r="N51" s="64" t="s">
        <v>493</v>
      </c>
      <c r="O51" s="65" t="s">
        <v>493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4362</v>
      </c>
      <c r="L52" s="64">
        <v>4528</v>
      </c>
      <c r="M52" s="64">
        <v>3956</v>
      </c>
      <c r="N52" s="64">
        <v>3584</v>
      </c>
      <c r="O52" s="65">
        <v>3169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184</v>
      </c>
      <c r="L53" s="69">
        <v>-369</v>
      </c>
      <c r="M53" s="69">
        <v>-354</v>
      </c>
      <c r="N53" s="69">
        <v>-162</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ODgok9psKfqtMmlSjovkiR6DfOUQq3KOQ2wxf9RV3iTV6IcGejiBUmNvauWKB0NkGGfdKyLgeK+YpZzIDvwiw==" saltValue="IhAcKXnhYPYpT5k/NAs0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536</v>
      </c>
      <c r="J40" s="79" t="s">
        <v>537</v>
      </c>
      <c r="K40" s="79" t="s">
        <v>538</v>
      </c>
      <c r="L40" s="79" t="s">
        <v>539</v>
      </c>
      <c r="M40" s="80" t="s">
        <v>540</v>
      </c>
    </row>
    <row r="41" spans="2:13" ht="27.75" customHeight="1" x14ac:dyDescent="0.15">
      <c r="B41" s="1254" t="s">
        <v>24</v>
      </c>
      <c r="C41" s="1255"/>
      <c r="D41" s="81"/>
      <c r="E41" s="1256" t="s">
        <v>25</v>
      </c>
      <c r="F41" s="1256"/>
      <c r="G41" s="1256"/>
      <c r="H41" s="1257"/>
      <c r="I41" s="82">
        <v>24009</v>
      </c>
      <c r="J41" s="83">
        <v>23139</v>
      </c>
      <c r="K41" s="83">
        <v>22334</v>
      </c>
      <c r="L41" s="83">
        <v>21013</v>
      </c>
      <c r="M41" s="84">
        <v>20498</v>
      </c>
    </row>
    <row r="42" spans="2:13" ht="27.75" customHeight="1" x14ac:dyDescent="0.15">
      <c r="B42" s="1244"/>
      <c r="C42" s="1245"/>
      <c r="D42" s="85"/>
      <c r="E42" s="1248" t="s">
        <v>26</v>
      </c>
      <c r="F42" s="1248"/>
      <c r="G42" s="1248"/>
      <c r="H42" s="1249"/>
      <c r="I42" s="86">
        <v>2050</v>
      </c>
      <c r="J42" s="87">
        <v>2146</v>
      </c>
      <c r="K42" s="87">
        <v>2724</v>
      </c>
      <c r="L42" s="87">
        <v>2286</v>
      </c>
      <c r="M42" s="88">
        <v>2309</v>
      </c>
    </row>
    <row r="43" spans="2:13" ht="27.75" customHeight="1" x14ac:dyDescent="0.15">
      <c r="B43" s="1244"/>
      <c r="C43" s="1245"/>
      <c r="D43" s="85"/>
      <c r="E43" s="1248" t="s">
        <v>27</v>
      </c>
      <c r="F43" s="1248"/>
      <c r="G43" s="1248"/>
      <c r="H43" s="1249"/>
      <c r="I43" s="86">
        <v>8396</v>
      </c>
      <c r="J43" s="87">
        <v>7227</v>
      </c>
      <c r="K43" s="87">
        <v>6130</v>
      </c>
      <c r="L43" s="87">
        <v>5093</v>
      </c>
      <c r="M43" s="88">
        <v>5932</v>
      </c>
    </row>
    <row r="44" spans="2:13" ht="27.75" customHeight="1" x14ac:dyDescent="0.15">
      <c r="B44" s="1244"/>
      <c r="C44" s="1245"/>
      <c r="D44" s="85"/>
      <c r="E44" s="1248" t="s">
        <v>28</v>
      </c>
      <c r="F44" s="1248"/>
      <c r="G44" s="1248"/>
      <c r="H44" s="1249"/>
      <c r="I44" s="86">
        <v>317</v>
      </c>
      <c r="J44" s="87">
        <v>265</v>
      </c>
      <c r="K44" s="87">
        <v>204</v>
      </c>
      <c r="L44" s="87">
        <v>147</v>
      </c>
      <c r="M44" s="88">
        <v>99</v>
      </c>
    </row>
    <row r="45" spans="2:13" ht="27.75" customHeight="1" x14ac:dyDescent="0.15">
      <c r="B45" s="1244"/>
      <c r="C45" s="1245"/>
      <c r="D45" s="85"/>
      <c r="E45" s="1248" t="s">
        <v>29</v>
      </c>
      <c r="F45" s="1248"/>
      <c r="G45" s="1248"/>
      <c r="H45" s="1249"/>
      <c r="I45" s="86">
        <v>5289</v>
      </c>
      <c r="J45" s="87">
        <v>5062</v>
      </c>
      <c r="K45" s="87">
        <v>4849</v>
      </c>
      <c r="L45" s="87">
        <v>4790</v>
      </c>
      <c r="M45" s="88">
        <v>4747</v>
      </c>
    </row>
    <row r="46" spans="2:13" ht="27.75" customHeight="1" x14ac:dyDescent="0.15">
      <c r="B46" s="1244"/>
      <c r="C46" s="1245"/>
      <c r="D46" s="89"/>
      <c r="E46" s="1248" t="s">
        <v>30</v>
      </c>
      <c r="F46" s="1248"/>
      <c r="G46" s="1248"/>
      <c r="H46" s="1249"/>
      <c r="I46" s="86" t="s">
        <v>493</v>
      </c>
      <c r="J46" s="87" t="s">
        <v>493</v>
      </c>
      <c r="K46" s="87" t="s">
        <v>493</v>
      </c>
      <c r="L46" s="87" t="s">
        <v>493</v>
      </c>
      <c r="M46" s="88" t="s">
        <v>493</v>
      </c>
    </row>
    <row r="47" spans="2:13" ht="27.75" customHeight="1" x14ac:dyDescent="0.15">
      <c r="B47" s="1244"/>
      <c r="C47" s="1245"/>
      <c r="D47" s="90"/>
      <c r="E47" s="1258" t="s">
        <v>31</v>
      </c>
      <c r="F47" s="1259"/>
      <c r="G47" s="1259"/>
      <c r="H47" s="1260"/>
      <c r="I47" s="86" t="s">
        <v>493</v>
      </c>
      <c r="J47" s="87" t="s">
        <v>493</v>
      </c>
      <c r="K47" s="87" t="s">
        <v>493</v>
      </c>
      <c r="L47" s="87" t="s">
        <v>493</v>
      </c>
      <c r="M47" s="88" t="s">
        <v>493</v>
      </c>
    </row>
    <row r="48" spans="2:13" ht="27.75" customHeight="1" x14ac:dyDescent="0.15">
      <c r="B48" s="1244"/>
      <c r="C48" s="1245"/>
      <c r="D48" s="85"/>
      <c r="E48" s="1248" t="s">
        <v>32</v>
      </c>
      <c r="F48" s="1248"/>
      <c r="G48" s="1248"/>
      <c r="H48" s="1249"/>
      <c r="I48" s="86" t="s">
        <v>493</v>
      </c>
      <c r="J48" s="87" t="s">
        <v>493</v>
      </c>
      <c r="K48" s="87" t="s">
        <v>493</v>
      </c>
      <c r="L48" s="87" t="s">
        <v>493</v>
      </c>
      <c r="M48" s="88" t="s">
        <v>493</v>
      </c>
    </row>
    <row r="49" spans="2:13" ht="27.75" customHeight="1" x14ac:dyDescent="0.15">
      <c r="B49" s="1246"/>
      <c r="C49" s="1247"/>
      <c r="D49" s="85"/>
      <c r="E49" s="1248" t="s">
        <v>33</v>
      </c>
      <c r="F49" s="1248"/>
      <c r="G49" s="1248"/>
      <c r="H49" s="1249"/>
      <c r="I49" s="86" t="s">
        <v>493</v>
      </c>
      <c r="J49" s="87" t="s">
        <v>493</v>
      </c>
      <c r="K49" s="87" t="s">
        <v>493</v>
      </c>
      <c r="L49" s="87" t="s">
        <v>493</v>
      </c>
      <c r="M49" s="88" t="s">
        <v>493</v>
      </c>
    </row>
    <row r="50" spans="2:13" ht="27.75" customHeight="1" x14ac:dyDescent="0.15">
      <c r="B50" s="1242" t="s">
        <v>34</v>
      </c>
      <c r="C50" s="1243"/>
      <c r="D50" s="91"/>
      <c r="E50" s="1248" t="s">
        <v>35</v>
      </c>
      <c r="F50" s="1248"/>
      <c r="G50" s="1248"/>
      <c r="H50" s="1249"/>
      <c r="I50" s="86">
        <v>3299</v>
      </c>
      <c r="J50" s="87">
        <v>4239</v>
      </c>
      <c r="K50" s="87">
        <v>4575</v>
      </c>
      <c r="L50" s="87">
        <v>5275</v>
      </c>
      <c r="M50" s="88">
        <v>11324</v>
      </c>
    </row>
    <row r="51" spans="2:13" ht="27.75" customHeight="1" x14ac:dyDescent="0.15">
      <c r="B51" s="1244"/>
      <c r="C51" s="1245"/>
      <c r="D51" s="85"/>
      <c r="E51" s="1248" t="s">
        <v>36</v>
      </c>
      <c r="F51" s="1248"/>
      <c r="G51" s="1248"/>
      <c r="H51" s="1249"/>
      <c r="I51" s="86">
        <v>15861</v>
      </c>
      <c r="J51" s="87">
        <v>15495</v>
      </c>
      <c r="K51" s="87">
        <v>15941</v>
      </c>
      <c r="L51" s="87">
        <v>15476</v>
      </c>
      <c r="M51" s="88">
        <v>9362</v>
      </c>
    </row>
    <row r="52" spans="2:13" ht="27.75" customHeight="1" x14ac:dyDescent="0.15">
      <c r="B52" s="1246"/>
      <c r="C52" s="1247"/>
      <c r="D52" s="85"/>
      <c r="E52" s="1248" t="s">
        <v>37</v>
      </c>
      <c r="F52" s="1248"/>
      <c r="G52" s="1248"/>
      <c r="H52" s="1249"/>
      <c r="I52" s="86">
        <v>22552</v>
      </c>
      <c r="J52" s="87">
        <v>20914</v>
      </c>
      <c r="K52" s="87">
        <v>19024</v>
      </c>
      <c r="L52" s="87">
        <v>17129</v>
      </c>
      <c r="M52" s="88">
        <v>15276</v>
      </c>
    </row>
    <row r="53" spans="2:13" ht="27.75" customHeight="1" thickBot="1" x14ac:dyDescent="0.2">
      <c r="B53" s="1250" t="s">
        <v>38</v>
      </c>
      <c r="C53" s="1251"/>
      <c r="D53" s="92"/>
      <c r="E53" s="1252" t="s">
        <v>39</v>
      </c>
      <c r="F53" s="1252"/>
      <c r="G53" s="1252"/>
      <c r="H53" s="1253"/>
      <c r="I53" s="93">
        <v>-1652</v>
      </c>
      <c r="J53" s="94">
        <v>-2808</v>
      </c>
      <c r="K53" s="94">
        <v>-3299</v>
      </c>
      <c r="L53" s="94">
        <v>-4551</v>
      </c>
      <c r="M53" s="95">
        <v>-2376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bSd0eqcPeGhURMrKqq1cg00kkk/cmm9r7aHW06d2cukYeDFgVSDednxIhpC1FqIqjHeKRAfsjbTd2G7Qd2qg==" saltValue="KWg5hLZ4h64OVCI7o0Ls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538</v>
      </c>
      <c r="G54" s="104" t="s">
        <v>539</v>
      </c>
      <c r="H54" s="105" t="s">
        <v>540</v>
      </c>
    </row>
    <row r="55" spans="2:8" ht="52.5" customHeight="1" x14ac:dyDescent="0.15">
      <c r="B55" s="106"/>
      <c r="C55" s="1269" t="s">
        <v>42</v>
      </c>
      <c r="D55" s="1269"/>
      <c r="E55" s="1270"/>
      <c r="F55" s="107">
        <v>2725</v>
      </c>
      <c r="G55" s="107">
        <v>1589</v>
      </c>
      <c r="H55" s="108">
        <v>5337</v>
      </c>
    </row>
    <row r="56" spans="2:8" ht="52.5" customHeight="1" x14ac:dyDescent="0.15">
      <c r="B56" s="109"/>
      <c r="C56" s="1271" t="s">
        <v>43</v>
      </c>
      <c r="D56" s="1271"/>
      <c r="E56" s="1272"/>
      <c r="F56" s="110">
        <v>3</v>
      </c>
      <c r="G56" s="110">
        <v>3</v>
      </c>
      <c r="H56" s="111">
        <v>3</v>
      </c>
    </row>
    <row r="57" spans="2:8" ht="53.25" customHeight="1" x14ac:dyDescent="0.15">
      <c r="B57" s="109"/>
      <c r="C57" s="1273" t="s">
        <v>44</v>
      </c>
      <c r="D57" s="1273"/>
      <c r="E57" s="1274"/>
      <c r="F57" s="112">
        <v>974</v>
      </c>
      <c r="G57" s="112">
        <v>2809</v>
      </c>
      <c r="H57" s="113">
        <v>5974</v>
      </c>
    </row>
    <row r="58" spans="2:8" ht="45.75" customHeight="1" x14ac:dyDescent="0.15">
      <c r="B58" s="114"/>
      <c r="C58" s="1261" t="s">
        <v>572</v>
      </c>
      <c r="D58" s="1262"/>
      <c r="E58" s="1263"/>
      <c r="F58" s="115" t="s">
        <v>577</v>
      </c>
      <c r="G58" s="115">
        <v>1898</v>
      </c>
      <c r="H58" s="116">
        <v>4008</v>
      </c>
    </row>
    <row r="59" spans="2:8" ht="45.75" customHeight="1" x14ac:dyDescent="0.15">
      <c r="B59" s="114"/>
      <c r="C59" s="1261" t="s">
        <v>573</v>
      </c>
      <c r="D59" s="1262"/>
      <c r="E59" s="1263"/>
      <c r="F59" s="115">
        <v>526</v>
      </c>
      <c r="G59" s="115">
        <v>520</v>
      </c>
      <c r="H59" s="116">
        <v>1433</v>
      </c>
    </row>
    <row r="60" spans="2:8" ht="45.75" customHeight="1" x14ac:dyDescent="0.15">
      <c r="B60" s="114"/>
      <c r="C60" s="1261" t="s">
        <v>574</v>
      </c>
      <c r="D60" s="1262"/>
      <c r="E60" s="1263"/>
      <c r="F60" s="115">
        <v>230</v>
      </c>
      <c r="G60" s="115">
        <v>159</v>
      </c>
      <c r="H60" s="116">
        <v>292</v>
      </c>
    </row>
    <row r="61" spans="2:8" ht="45.75" customHeight="1" x14ac:dyDescent="0.15">
      <c r="B61" s="114"/>
      <c r="C61" s="1261" t="s">
        <v>576</v>
      </c>
      <c r="D61" s="1262"/>
      <c r="E61" s="1263"/>
      <c r="F61" s="115">
        <v>105</v>
      </c>
      <c r="G61" s="115">
        <v>119</v>
      </c>
      <c r="H61" s="116">
        <v>128</v>
      </c>
    </row>
    <row r="62" spans="2:8" ht="45.75" customHeight="1" thickBot="1" x14ac:dyDescent="0.2">
      <c r="B62" s="117"/>
      <c r="C62" s="1264" t="s">
        <v>575</v>
      </c>
      <c r="D62" s="1265"/>
      <c r="E62" s="1266"/>
      <c r="F62" s="118">
        <v>42</v>
      </c>
      <c r="G62" s="118">
        <v>42</v>
      </c>
      <c r="H62" s="119">
        <v>42</v>
      </c>
    </row>
    <row r="63" spans="2:8" ht="52.5" customHeight="1" thickBot="1" x14ac:dyDescent="0.2">
      <c r="B63" s="120"/>
      <c r="C63" s="1267" t="s">
        <v>45</v>
      </c>
      <c r="D63" s="1267"/>
      <c r="E63" s="1268"/>
      <c r="F63" s="121">
        <v>3701</v>
      </c>
      <c r="G63" s="121">
        <v>4401</v>
      </c>
      <c r="H63" s="122">
        <v>11313</v>
      </c>
    </row>
    <row r="64" spans="2:8" ht="15" customHeight="1" x14ac:dyDescent="0.15"/>
    <row r="65" ht="0" hidden="1" customHeight="1" x14ac:dyDescent="0.15"/>
    <row r="66" ht="0" hidden="1" customHeight="1" x14ac:dyDescent="0.15"/>
  </sheetData>
  <sheetProtection algorithmName="SHA-512" hashValue="y+CSHjwRsT8E4LGnbvnjqYV/mFckzr5yBUQTWFFsJk8jn7AxXnHnPKAxZQ8xWfQzkT9qYUrdFGWLkKmypyq7Ug==" saltValue="R8Vu0V7CvquS3C3gIxT2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6D852-DE17-43CA-A84D-FE49C9C7FB23}">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536</v>
      </c>
      <c r="BQ50" s="1288"/>
      <c r="BR50" s="1288"/>
      <c r="BS50" s="1288"/>
      <c r="BT50" s="1288"/>
      <c r="BU50" s="1288"/>
      <c r="BV50" s="1288"/>
      <c r="BW50" s="1288"/>
      <c r="BX50" s="1288" t="s">
        <v>537</v>
      </c>
      <c r="BY50" s="1288"/>
      <c r="BZ50" s="1288"/>
      <c r="CA50" s="1288"/>
      <c r="CB50" s="1288"/>
      <c r="CC50" s="1288"/>
      <c r="CD50" s="1288"/>
      <c r="CE50" s="1288"/>
      <c r="CF50" s="1288" t="s">
        <v>538</v>
      </c>
      <c r="CG50" s="1288"/>
      <c r="CH50" s="1288"/>
      <c r="CI50" s="1288"/>
      <c r="CJ50" s="1288"/>
      <c r="CK50" s="1288"/>
      <c r="CL50" s="1288"/>
      <c r="CM50" s="1288"/>
      <c r="CN50" s="1288" t="s">
        <v>539</v>
      </c>
      <c r="CO50" s="1288"/>
      <c r="CP50" s="1288"/>
      <c r="CQ50" s="1288"/>
      <c r="CR50" s="1288"/>
      <c r="CS50" s="1288"/>
      <c r="CT50" s="1288"/>
      <c r="CU50" s="1288"/>
      <c r="CV50" s="1288" t="s">
        <v>540</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584</v>
      </c>
      <c r="AO51" s="1291"/>
      <c r="AP51" s="1291"/>
      <c r="AQ51" s="1291"/>
      <c r="AR51" s="1291"/>
      <c r="AS51" s="1291"/>
      <c r="AT51" s="1291"/>
      <c r="AU51" s="1291"/>
      <c r="AV51" s="1291"/>
      <c r="AW51" s="1291"/>
      <c r="AX51" s="1291"/>
      <c r="AY51" s="1291"/>
      <c r="AZ51" s="1291"/>
      <c r="BA51" s="1291"/>
      <c r="BB51" s="1291" t="s">
        <v>585</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586</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60.6</v>
      </c>
      <c r="CG53" s="1289"/>
      <c r="CH53" s="1289"/>
      <c r="CI53" s="1289"/>
      <c r="CJ53" s="1289"/>
      <c r="CK53" s="1289"/>
      <c r="CL53" s="1289"/>
      <c r="CM53" s="1289"/>
      <c r="CN53" s="1289">
        <v>62</v>
      </c>
      <c r="CO53" s="1289"/>
      <c r="CP53" s="1289"/>
      <c r="CQ53" s="1289"/>
      <c r="CR53" s="1289"/>
      <c r="CS53" s="1289"/>
      <c r="CT53" s="1289"/>
      <c r="CU53" s="1289"/>
      <c r="CV53" s="1289">
        <v>61.2</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587</v>
      </c>
      <c r="AO55" s="1288"/>
      <c r="AP55" s="1288"/>
      <c r="AQ55" s="1288"/>
      <c r="AR55" s="1288"/>
      <c r="AS55" s="1288"/>
      <c r="AT55" s="1288"/>
      <c r="AU55" s="1288"/>
      <c r="AV55" s="1288"/>
      <c r="AW55" s="1288"/>
      <c r="AX55" s="1288"/>
      <c r="AY55" s="1288"/>
      <c r="AZ55" s="1288"/>
      <c r="BA55" s="1288"/>
      <c r="BB55" s="1291" t="s">
        <v>585</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34.9</v>
      </c>
      <c r="CG55" s="1289"/>
      <c r="CH55" s="1289"/>
      <c r="CI55" s="1289"/>
      <c r="CJ55" s="1289"/>
      <c r="CK55" s="1289"/>
      <c r="CL55" s="1289"/>
      <c r="CM55" s="1289"/>
      <c r="CN55" s="1289">
        <v>15</v>
      </c>
      <c r="CO55" s="1289"/>
      <c r="CP55" s="1289"/>
      <c r="CQ55" s="1289"/>
      <c r="CR55" s="1289"/>
      <c r="CS55" s="1289"/>
      <c r="CT55" s="1289"/>
      <c r="CU55" s="1289"/>
      <c r="CV55" s="1289">
        <v>12.2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586</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60.2</v>
      </c>
      <c r="CG57" s="1289"/>
      <c r="CH57" s="1289"/>
      <c r="CI57" s="1289"/>
      <c r="CJ57" s="1289"/>
      <c r="CK57" s="1289"/>
      <c r="CL57" s="1289"/>
      <c r="CM57" s="1289"/>
      <c r="CN57" s="1289">
        <v>60.1</v>
      </c>
      <c r="CO57" s="1289"/>
      <c r="CP57" s="1289"/>
      <c r="CQ57" s="1289"/>
      <c r="CR57" s="1289"/>
      <c r="CS57" s="1289"/>
      <c r="CT57" s="1289"/>
      <c r="CU57" s="1289"/>
      <c r="CV57" s="1289">
        <v>60.4</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536</v>
      </c>
      <c r="BQ72" s="1288"/>
      <c r="BR72" s="1288"/>
      <c r="BS72" s="1288"/>
      <c r="BT72" s="1288"/>
      <c r="BU72" s="1288"/>
      <c r="BV72" s="1288"/>
      <c r="BW72" s="1288"/>
      <c r="BX72" s="1288" t="s">
        <v>537</v>
      </c>
      <c r="BY72" s="1288"/>
      <c r="BZ72" s="1288"/>
      <c r="CA72" s="1288"/>
      <c r="CB72" s="1288"/>
      <c r="CC72" s="1288"/>
      <c r="CD72" s="1288"/>
      <c r="CE72" s="1288"/>
      <c r="CF72" s="1288" t="s">
        <v>538</v>
      </c>
      <c r="CG72" s="1288"/>
      <c r="CH72" s="1288"/>
      <c r="CI72" s="1288"/>
      <c r="CJ72" s="1288"/>
      <c r="CK72" s="1288"/>
      <c r="CL72" s="1288"/>
      <c r="CM72" s="1288"/>
      <c r="CN72" s="1288" t="s">
        <v>539</v>
      </c>
      <c r="CO72" s="1288"/>
      <c r="CP72" s="1288"/>
      <c r="CQ72" s="1288"/>
      <c r="CR72" s="1288"/>
      <c r="CS72" s="1288"/>
      <c r="CT72" s="1288"/>
      <c r="CU72" s="1288"/>
      <c r="CV72" s="1288" t="s">
        <v>540</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584</v>
      </c>
      <c r="AO73" s="1291"/>
      <c r="AP73" s="1291"/>
      <c r="AQ73" s="1291"/>
      <c r="AR73" s="1291"/>
      <c r="AS73" s="1291"/>
      <c r="AT73" s="1291"/>
      <c r="AU73" s="1291"/>
      <c r="AV73" s="1291"/>
      <c r="AW73" s="1291"/>
      <c r="AX73" s="1291"/>
      <c r="AY73" s="1291"/>
      <c r="AZ73" s="1291"/>
      <c r="BA73" s="1291"/>
      <c r="BB73" s="1291" t="s">
        <v>585</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590</v>
      </c>
      <c r="BC75" s="1291"/>
      <c r="BD75" s="1291"/>
      <c r="BE75" s="1291"/>
      <c r="BF75" s="1291"/>
      <c r="BG75" s="1291"/>
      <c r="BH75" s="1291"/>
      <c r="BI75" s="1291"/>
      <c r="BJ75" s="1291"/>
      <c r="BK75" s="1291"/>
      <c r="BL75" s="1291"/>
      <c r="BM75" s="1291"/>
      <c r="BN75" s="1291"/>
      <c r="BO75" s="1291"/>
      <c r="BP75" s="1289">
        <v>2.7</v>
      </c>
      <c r="BQ75" s="1289"/>
      <c r="BR75" s="1289"/>
      <c r="BS75" s="1289"/>
      <c r="BT75" s="1289"/>
      <c r="BU75" s="1289"/>
      <c r="BV75" s="1289"/>
      <c r="BW75" s="1289"/>
      <c r="BX75" s="1289">
        <v>1</v>
      </c>
      <c r="BY75" s="1289"/>
      <c r="BZ75" s="1289"/>
      <c r="CA75" s="1289"/>
      <c r="CB75" s="1289"/>
      <c r="CC75" s="1289"/>
      <c r="CD75" s="1289"/>
      <c r="CE75" s="1289"/>
      <c r="CF75" s="1289">
        <v>-0.8</v>
      </c>
      <c r="CG75" s="1289"/>
      <c r="CH75" s="1289"/>
      <c r="CI75" s="1289"/>
      <c r="CJ75" s="1289"/>
      <c r="CK75" s="1289"/>
      <c r="CL75" s="1289"/>
      <c r="CM75" s="1289"/>
      <c r="CN75" s="1289">
        <v>-1.4</v>
      </c>
      <c r="CO75" s="1289"/>
      <c r="CP75" s="1289"/>
      <c r="CQ75" s="1289"/>
      <c r="CR75" s="1289"/>
      <c r="CS75" s="1289"/>
      <c r="CT75" s="1289"/>
      <c r="CU75" s="1289"/>
      <c r="CV75" s="1289">
        <v>-0.6</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587</v>
      </c>
      <c r="AO77" s="1288"/>
      <c r="AP77" s="1288"/>
      <c r="AQ77" s="1288"/>
      <c r="AR77" s="1288"/>
      <c r="AS77" s="1288"/>
      <c r="AT77" s="1288"/>
      <c r="AU77" s="1288"/>
      <c r="AV77" s="1288"/>
      <c r="AW77" s="1288"/>
      <c r="AX77" s="1288"/>
      <c r="AY77" s="1288"/>
      <c r="AZ77" s="1288"/>
      <c r="BA77" s="1288"/>
      <c r="BB77" s="1291" t="s">
        <v>585</v>
      </c>
      <c r="BC77" s="1291"/>
      <c r="BD77" s="1291"/>
      <c r="BE77" s="1291"/>
      <c r="BF77" s="1291"/>
      <c r="BG77" s="1291"/>
      <c r="BH77" s="1291"/>
      <c r="BI77" s="1291"/>
      <c r="BJ77" s="1291"/>
      <c r="BK77" s="1291"/>
      <c r="BL77" s="1291"/>
      <c r="BM77" s="1291"/>
      <c r="BN77" s="1291"/>
      <c r="BO77" s="1291"/>
      <c r="BP77" s="1289">
        <v>37.6</v>
      </c>
      <c r="BQ77" s="1289"/>
      <c r="BR77" s="1289"/>
      <c r="BS77" s="1289"/>
      <c r="BT77" s="1289"/>
      <c r="BU77" s="1289"/>
      <c r="BV77" s="1289"/>
      <c r="BW77" s="1289"/>
      <c r="BX77" s="1289">
        <v>33.799999999999997</v>
      </c>
      <c r="BY77" s="1289"/>
      <c r="BZ77" s="1289"/>
      <c r="CA77" s="1289"/>
      <c r="CB77" s="1289"/>
      <c r="CC77" s="1289"/>
      <c r="CD77" s="1289"/>
      <c r="CE77" s="1289"/>
      <c r="CF77" s="1289">
        <v>34.9</v>
      </c>
      <c r="CG77" s="1289"/>
      <c r="CH77" s="1289"/>
      <c r="CI77" s="1289"/>
      <c r="CJ77" s="1289"/>
      <c r="CK77" s="1289"/>
      <c r="CL77" s="1289"/>
      <c r="CM77" s="1289"/>
      <c r="CN77" s="1289">
        <v>15</v>
      </c>
      <c r="CO77" s="1289"/>
      <c r="CP77" s="1289"/>
      <c r="CQ77" s="1289"/>
      <c r="CR77" s="1289"/>
      <c r="CS77" s="1289"/>
      <c r="CT77" s="1289"/>
      <c r="CU77" s="1289"/>
      <c r="CV77" s="1289">
        <v>12.2</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590</v>
      </c>
      <c r="BC79" s="1291"/>
      <c r="BD79" s="1291"/>
      <c r="BE79" s="1291"/>
      <c r="BF79" s="1291"/>
      <c r="BG79" s="1291"/>
      <c r="BH79" s="1291"/>
      <c r="BI79" s="1291"/>
      <c r="BJ79" s="1291"/>
      <c r="BK79" s="1291"/>
      <c r="BL79" s="1291"/>
      <c r="BM79" s="1291"/>
      <c r="BN79" s="1291"/>
      <c r="BO79" s="1291"/>
      <c r="BP79" s="1289">
        <v>7.9</v>
      </c>
      <c r="BQ79" s="1289"/>
      <c r="BR79" s="1289"/>
      <c r="BS79" s="1289"/>
      <c r="BT79" s="1289"/>
      <c r="BU79" s="1289"/>
      <c r="BV79" s="1289"/>
      <c r="BW79" s="1289"/>
      <c r="BX79" s="1289">
        <v>7.1</v>
      </c>
      <c r="BY79" s="1289"/>
      <c r="BZ79" s="1289"/>
      <c r="CA79" s="1289"/>
      <c r="CB79" s="1289"/>
      <c r="CC79" s="1289"/>
      <c r="CD79" s="1289"/>
      <c r="CE79" s="1289"/>
      <c r="CF79" s="1289">
        <v>7.2</v>
      </c>
      <c r="CG79" s="1289"/>
      <c r="CH79" s="1289"/>
      <c r="CI79" s="1289"/>
      <c r="CJ79" s="1289"/>
      <c r="CK79" s="1289"/>
      <c r="CL79" s="1289"/>
      <c r="CM79" s="1289"/>
      <c r="CN79" s="1289">
        <v>5</v>
      </c>
      <c r="CO79" s="1289"/>
      <c r="CP79" s="1289"/>
      <c r="CQ79" s="1289"/>
      <c r="CR79" s="1289"/>
      <c r="CS79" s="1289"/>
      <c r="CT79" s="1289"/>
      <c r="CU79" s="1289"/>
      <c r="CV79" s="1289">
        <v>4.8</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9pBdf2h9IJzI/QTpmcljvqE5/Nftnm3B+I/FMgQBha8tuuBF8fD4OVA1ACbMmIMsj6j5Qipp09bQD2CvySJIQ==" saltValue="67vcTOGeWNIWvDhRBp2Z1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2B86E-5E4C-4131-B6C8-EAB5548CB09E}">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ae3vwHaB2pcCl5K4V9U95d+a/4CPT130P1DwS2anzQfFQ9ikR68t/9a0qp9cGZ3GubMjK+nfdmccJp4QnMKBg==" saltValue="/L6VnHzKPWrIU8YDEA+n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98948-658D-4E0B-9EB3-BED89B4D28F9}">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VnWaVtmazVTEgHWTMpu13jQXRHowzJflLHiFYXqhh7o0cwv8edeLdstoK6J5cN+zajIjezkCmfCgcPbvI+Ijg==" saltValue="foNRQfKIw9J3HE/DnE6K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533</v>
      </c>
      <c r="G2" s="136"/>
      <c r="H2" s="137"/>
    </row>
    <row r="3" spans="1:8" x14ac:dyDescent="0.15">
      <c r="A3" s="133" t="s">
        <v>526</v>
      </c>
      <c r="B3" s="138"/>
      <c r="C3" s="139"/>
      <c r="D3" s="140">
        <v>43059</v>
      </c>
      <c r="E3" s="141"/>
      <c r="F3" s="142">
        <v>50840</v>
      </c>
      <c r="G3" s="143"/>
      <c r="H3" s="144"/>
    </row>
    <row r="4" spans="1:8" x14ac:dyDescent="0.15">
      <c r="A4" s="145"/>
      <c r="B4" s="146"/>
      <c r="C4" s="147"/>
      <c r="D4" s="148">
        <v>24922</v>
      </c>
      <c r="E4" s="149"/>
      <c r="F4" s="150">
        <v>25367</v>
      </c>
      <c r="G4" s="151"/>
      <c r="H4" s="152"/>
    </row>
    <row r="5" spans="1:8" x14ac:dyDescent="0.15">
      <c r="A5" s="133" t="s">
        <v>528</v>
      </c>
      <c r="B5" s="138"/>
      <c r="C5" s="139"/>
      <c r="D5" s="140">
        <v>24393</v>
      </c>
      <c r="E5" s="141"/>
      <c r="F5" s="142">
        <v>53605</v>
      </c>
      <c r="G5" s="143"/>
      <c r="H5" s="144"/>
    </row>
    <row r="6" spans="1:8" x14ac:dyDescent="0.15">
      <c r="A6" s="145"/>
      <c r="B6" s="146"/>
      <c r="C6" s="147"/>
      <c r="D6" s="148">
        <v>16201</v>
      </c>
      <c r="E6" s="149"/>
      <c r="F6" s="150">
        <v>28343</v>
      </c>
      <c r="G6" s="151"/>
      <c r="H6" s="152"/>
    </row>
    <row r="7" spans="1:8" x14ac:dyDescent="0.15">
      <c r="A7" s="133" t="s">
        <v>529</v>
      </c>
      <c r="B7" s="138"/>
      <c r="C7" s="139"/>
      <c r="D7" s="140">
        <v>29495</v>
      </c>
      <c r="E7" s="141"/>
      <c r="F7" s="142">
        <v>58051</v>
      </c>
      <c r="G7" s="143"/>
      <c r="H7" s="144"/>
    </row>
    <row r="8" spans="1:8" x14ac:dyDescent="0.15">
      <c r="A8" s="145"/>
      <c r="B8" s="146"/>
      <c r="C8" s="147"/>
      <c r="D8" s="148">
        <v>16761</v>
      </c>
      <c r="E8" s="149"/>
      <c r="F8" s="150">
        <v>32143</v>
      </c>
      <c r="G8" s="151"/>
      <c r="H8" s="152"/>
    </row>
    <row r="9" spans="1:8" x14ac:dyDescent="0.15">
      <c r="A9" s="133" t="s">
        <v>530</v>
      </c>
      <c r="B9" s="138"/>
      <c r="C9" s="139"/>
      <c r="D9" s="140">
        <v>41581</v>
      </c>
      <c r="E9" s="141"/>
      <c r="F9" s="142">
        <v>40879</v>
      </c>
      <c r="G9" s="143"/>
      <c r="H9" s="144"/>
    </row>
    <row r="10" spans="1:8" x14ac:dyDescent="0.15">
      <c r="A10" s="145"/>
      <c r="B10" s="146"/>
      <c r="C10" s="147"/>
      <c r="D10" s="148">
        <v>13432</v>
      </c>
      <c r="E10" s="149"/>
      <c r="F10" s="150">
        <v>24087</v>
      </c>
      <c r="G10" s="151"/>
      <c r="H10" s="152"/>
    </row>
    <row r="11" spans="1:8" x14ac:dyDescent="0.15">
      <c r="A11" s="133" t="s">
        <v>531</v>
      </c>
      <c r="B11" s="138"/>
      <c r="C11" s="139"/>
      <c r="D11" s="140">
        <v>71114</v>
      </c>
      <c r="E11" s="141"/>
      <c r="F11" s="142">
        <v>42651</v>
      </c>
      <c r="G11" s="143"/>
      <c r="H11" s="144"/>
    </row>
    <row r="12" spans="1:8" x14ac:dyDescent="0.15">
      <c r="A12" s="145"/>
      <c r="B12" s="146"/>
      <c r="C12" s="153"/>
      <c r="D12" s="148">
        <v>22137</v>
      </c>
      <c r="E12" s="149"/>
      <c r="F12" s="150">
        <v>22675</v>
      </c>
      <c r="G12" s="151"/>
      <c r="H12" s="152"/>
    </row>
    <row r="13" spans="1:8" x14ac:dyDescent="0.15">
      <c r="A13" s="133"/>
      <c r="B13" s="138"/>
      <c r="C13" s="154"/>
      <c r="D13" s="155">
        <v>41928</v>
      </c>
      <c r="E13" s="156"/>
      <c r="F13" s="157">
        <v>49205</v>
      </c>
      <c r="G13" s="158"/>
      <c r="H13" s="144"/>
    </row>
    <row r="14" spans="1:8" x14ac:dyDescent="0.15">
      <c r="A14" s="145"/>
      <c r="B14" s="146"/>
      <c r="C14" s="147"/>
      <c r="D14" s="148">
        <v>18691</v>
      </c>
      <c r="E14" s="149"/>
      <c r="F14" s="150">
        <v>26523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5.56</v>
      </c>
      <c r="C19" s="159">
        <f>ROUND(VALUE(SUBSTITUTE(実質収支比率等に係る経年分析!G$48,"▲","-")),2)</f>
        <v>5.17</v>
      </c>
      <c r="D19" s="159">
        <f>ROUND(VALUE(SUBSTITUTE(実質収支比率等に係る経年分析!H$48,"▲","-")),2)</f>
        <v>7.66</v>
      </c>
      <c r="E19" s="159">
        <f>ROUND(VALUE(SUBSTITUTE(実質収支比率等に係る経年分析!I$48,"▲","-")),2)</f>
        <v>3.62</v>
      </c>
      <c r="F19" s="159">
        <f>ROUND(VALUE(SUBSTITUTE(実質収支比率等に係る経年分析!J$48,"▲","-")),2)</f>
        <v>5.71</v>
      </c>
    </row>
    <row r="20" spans="1:11" x14ac:dyDescent="0.15">
      <c r="A20" s="159" t="s">
        <v>49</v>
      </c>
      <c r="B20" s="159">
        <f>ROUND(VALUE(SUBSTITUTE(実質収支比率等に係る経年分析!F$47,"▲","-")),2)</f>
        <v>7.91</v>
      </c>
      <c r="C20" s="159">
        <f>ROUND(VALUE(SUBSTITUTE(実質収支比率等に係る経年分析!G$47,"▲","-")),2)</f>
        <v>10.93</v>
      </c>
      <c r="D20" s="159">
        <f>ROUND(VALUE(SUBSTITUTE(実質収支比率等に係る経年分析!H$47,"▲","-")),2)</f>
        <v>11.67</v>
      </c>
      <c r="E20" s="159">
        <f>ROUND(VALUE(SUBSTITUTE(実質収支比率等に係る経年分析!I$47,"▲","-")),2)</f>
        <v>6.68</v>
      </c>
      <c r="F20" s="159">
        <f>ROUND(VALUE(SUBSTITUTE(実質収支比率等に係る経年分析!J$47,"▲","-")),2)</f>
        <v>22.47</v>
      </c>
    </row>
    <row r="21" spans="1:11" x14ac:dyDescent="0.15">
      <c r="A21" s="159" t="s">
        <v>50</v>
      </c>
      <c r="B21" s="159">
        <f>IF(ISNUMBER(VALUE(SUBSTITUTE(実質収支比率等に係る経年分析!F$49,"▲","-"))),ROUND(VALUE(SUBSTITUTE(実質収支比率等に係る経年分析!F$49,"▲","-")),2),NA())</f>
        <v>1.22</v>
      </c>
      <c r="C21" s="159">
        <f>IF(ISNUMBER(VALUE(SUBSTITUTE(実質収支比率等に係る経年分析!G$49,"▲","-"))),ROUND(VALUE(SUBSTITUTE(実質収支比率等に係る経年分析!G$49,"▲","-")),2),NA())</f>
        <v>2.63</v>
      </c>
      <c r="D21" s="159">
        <f>IF(ISNUMBER(VALUE(SUBSTITUTE(実質収支比率等に係る経年分析!H$49,"▲","-"))),ROUND(VALUE(SUBSTITUTE(実質収支比率等に係る経年分析!H$49,"▲","-")),2),NA())</f>
        <v>3.53</v>
      </c>
      <c r="E21" s="159">
        <f>IF(ISNUMBER(VALUE(SUBSTITUTE(実質収支比率等に係る経年分析!I$49,"▲","-"))),ROUND(VALUE(SUBSTITUTE(実質収支比率等に係る経年分析!I$49,"▲","-")),2),NA())</f>
        <v>-8.68</v>
      </c>
      <c r="F21" s="159">
        <f>IF(ISNUMBER(VALUE(SUBSTITUTE(実質収支比率等に係る経年分析!J$49,"▲","-"))),ROUND(VALUE(SUBSTITUTE(実質収支比率等に係る経年分析!J$49,"▲","-")),2),NA())</f>
        <v>17.86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28.36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53.28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50.23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46.36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地域バス運行事業特別会計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国分寺都市計画事業国分寺駅北口地区第一種市街地再開発事業特別会計（普通会計）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0.25</v>
      </c>
    </row>
    <row r="34" spans="1:16" x14ac:dyDescent="0.15">
      <c r="A34" s="160" t="str">
        <f>IF(連結実質赤字比率に係る赤字・黒字の構成分析!C$36="",NA(),連結実質赤字比率に係る赤字・黒字の構成分析!C$36)</f>
        <v>介護保険(保険事業勘定)特別会計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0.28999999999999998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0.85</v>
      </c>
    </row>
    <row r="35" spans="1:16" x14ac:dyDescent="0.15">
      <c r="A35" s="160" t="str">
        <f>IF(連結実質赤字比率に係る赤字・黒字の構成分析!C$35="",NA(),連結実質赤字比率に係る赤字・黒字の構成分析!C$35)</f>
        <v>国民健康保険特別会計</v>
      </c>
      <c r="B35" s="160">
        <f>IF(ROUND(VALUE(SUBSTITUTE(連結実質赤字比率に係る赤字・黒字の構成分析!F$35,"▲", "-")), 2) &lt; 0, ABS(ROUND(VALUE(SUBSTITUTE(連結実質赤字比率に係る赤字・黒字の構成分析!F$35,"▲", "-")), 2)), NA())</f>
        <v>2.4500000000000002</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2.2599999999999998</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1.76</v>
      </c>
      <c r="G35" s="160" t="e">
        <f>IF(ROUND(VALUE(SUBSTITUTE(連結実質赤字比率に係る赤字・黒字の構成分析!H$35,"▲", "-")), 2) &gt;= 0, ABS(ROUND(VALUE(SUBSTITUTE(連結実質赤字比率に係る赤字・黒字の構成分析!H$35,"▲", "-")), 2)), NA())</f>
        <v>#N/A</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2.2200000000000002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4362</v>
      </c>
      <c r="E42" s="161"/>
      <c r="F42" s="161"/>
      <c r="G42" s="161">
        <f>'実質公債費比率（分子）の構造'!L$52</f>
        <v>4528</v>
      </c>
      <c r="H42" s="161"/>
      <c r="I42" s="161"/>
      <c r="J42" s="161">
        <f>'実質公債費比率（分子）の構造'!M$52</f>
        <v>3956</v>
      </c>
      <c r="K42" s="161"/>
      <c r="L42" s="161"/>
      <c r="M42" s="161">
        <f>'実質公債費比率（分子）の構造'!N$52</f>
        <v>3584</v>
      </c>
      <c r="N42" s="161"/>
      <c r="O42" s="161"/>
      <c r="P42" s="161">
        <f>'実質公債費比率（分子）の構造'!O$52</f>
        <v>3169</v>
      </c>
    </row>
    <row r="43" spans="1:16" x14ac:dyDescent="0.15">
      <c r="A43" s="161" t="s">
        <v>58</v>
      </c>
      <c r="B43" s="161">
        <f>'実質公債費比率（分子）の構造'!K$51</f>
        <v>4</v>
      </c>
      <c r="C43" s="161"/>
      <c r="D43" s="161"/>
      <c r="E43" s="161">
        <f>'実質公債費比率（分子）の構造'!L$51</f>
        <v>1</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92</v>
      </c>
      <c r="C44" s="161"/>
      <c r="D44" s="161"/>
      <c r="E44" s="161">
        <f>'実質公債費比率（分子）の構造'!L$50</f>
        <v>184</v>
      </c>
      <c r="F44" s="161"/>
      <c r="G44" s="161"/>
      <c r="H44" s="161">
        <f>'実質公債費比率（分子）の構造'!M$50</f>
        <v>127</v>
      </c>
      <c r="I44" s="161"/>
      <c r="J44" s="161"/>
      <c r="K44" s="161">
        <f>'実質公債費比率（分子）の構造'!N$50</f>
        <v>122</v>
      </c>
      <c r="L44" s="161"/>
      <c r="M44" s="161"/>
      <c r="N44" s="161">
        <f>'実質公債費比率（分子）の構造'!O$50</f>
        <v>110</v>
      </c>
      <c r="O44" s="161"/>
      <c r="P44" s="161"/>
    </row>
    <row r="45" spans="1:16" x14ac:dyDescent="0.15">
      <c r="A45" s="161" t="s">
        <v>60</v>
      </c>
      <c r="B45" s="161">
        <f>'実質公債費比率（分子）の構造'!K$49</f>
        <v>61</v>
      </c>
      <c r="C45" s="161"/>
      <c r="D45" s="161"/>
      <c r="E45" s="161">
        <f>'実質公債費比率（分子）の構造'!L$49</f>
        <v>52</v>
      </c>
      <c r="F45" s="161"/>
      <c r="G45" s="161"/>
      <c r="H45" s="161">
        <f>'実質公債費比率（分子）の構造'!M$49</f>
        <v>49</v>
      </c>
      <c r="I45" s="161"/>
      <c r="J45" s="161"/>
      <c r="K45" s="161">
        <f>'実質公債費比率（分子）の構造'!N$49</f>
        <v>47</v>
      </c>
      <c r="L45" s="161"/>
      <c r="M45" s="161"/>
      <c r="N45" s="161">
        <f>'実質公債費比率（分子）の構造'!O$49</f>
        <v>43</v>
      </c>
      <c r="O45" s="161"/>
      <c r="P45" s="161"/>
    </row>
    <row r="46" spans="1:16" x14ac:dyDescent="0.15">
      <c r="A46" s="161" t="s">
        <v>61</v>
      </c>
      <c r="B46" s="161">
        <f>'実質公債費比率（分子）の構造'!K$48</f>
        <v>1661</v>
      </c>
      <c r="C46" s="161"/>
      <c r="D46" s="161"/>
      <c r="E46" s="161">
        <f>'実質公債費比率（分子）の構造'!L$48</f>
        <v>1409</v>
      </c>
      <c r="F46" s="161"/>
      <c r="G46" s="161"/>
      <c r="H46" s="161">
        <f>'実質公債費比率（分子）の構造'!M$48</f>
        <v>1355</v>
      </c>
      <c r="I46" s="161"/>
      <c r="J46" s="161"/>
      <c r="K46" s="161">
        <f>'実質公債費比率（分子）の構造'!N$48</f>
        <v>1196</v>
      </c>
      <c r="L46" s="161"/>
      <c r="M46" s="161"/>
      <c r="N46" s="161">
        <f>'実質公債費比率（分子）の構造'!O$48</f>
        <v>999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2728</v>
      </c>
      <c r="C49" s="161"/>
      <c r="D49" s="161"/>
      <c r="E49" s="161">
        <f>'実質公債費比率（分子）の構造'!L$45</f>
        <v>2513</v>
      </c>
      <c r="F49" s="161"/>
      <c r="G49" s="161"/>
      <c r="H49" s="161">
        <f>'実質公債費比率（分子）の構造'!M$45</f>
        <v>2071</v>
      </c>
      <c r="I49" s="161"/>
      <c r="J49" s="161"/>
      <c r="K49" s="161">
        <f>'実質公債費比率（分子）の構造'!N$45</f>
        <v>2057</v>
      </c>
      <c r="L49" s="161"/>
      <c r="M49" s="161"/>
      <c r="N49" s="161">
        <f>'実質公債費比率（分子）の構造'!O$45</f>
        <v>2133</v>
      </c>
      <c r="O49" s="161"/>
      <c r="P49" s="161"/>
    </row>
    <row r="50" spans="1:16" x14ac:dyDescent="0.15">
      <c r="A50" s="161" t="s">
        <v>65</v>
      </c>
      <c r="B50" s="161" t="e">
        <f>NA()</f>
        <v>#N/A</v>
      </c>
      <c r="C50" s="161">
        <f>IF(ISNUMBER('実質公債費比率（分子）の構造'!K$53),'実質公債費比率（分子）の構造'!K$53,NA())</f>
        <v>184</v>
      </c>
      <c r="D50" s="161" t="e">
        <f>NA()</f>
        <v>#N/A</v>
      </c>
      <c r="E50" s="161" t="e">
        <f>NA()</f>
        <v>#N/A</v>
      </c>
      <c r="F50" s="161">
        <f>IF(ISNUMBER('実質公債費比率（分子）の構造'!L$53),'実質公債費比率（分子）の構造'!L$53,NA())</f>
        <v>-369</v>
      </c>
      <c r="G50" s="161" t="e">
        <f>NA()</f>
        <v>#N/A</v>
      </c>
      <c r="H50" s="161" t="e">
        <f>NA()</f>
        <v>#N/A</v>
      </c>
      <c r="I50" s="161">
        <f>IF(ISNUMBER('実質公債費比率（分子）の構造'!M$53),'実質公債費比率（分子）の構造'!M$53,NA())</f>
        <v>-354</v>
      </c>
      <c r="J50" s="161" t="e">
        <f>NA()</f>
        <v>#N/A</v>
      </c>
      <c r="K50" s="161" t="e">
        <f>NA()</f>
        <v>#N/A</v>
      </c>
      <c r="L50" s="161">
        <f>IF(ISNUMBER('実質公債費比率（分子）の構造'!N$53),'実質公債費比率（分子）の構造'!N$53,NA())</f>
        <v>-162</v>
      </c>
      <c r="M50" s="161" t="e">
        <f>NA()</f>
        <v>#N/A</v>
      </c>
      <c r="N50" s="161" t="e">
        <f>NA()</f>
        <v>#N/A</v>
      </c>
      <c r="O50" s="161">
        <f>IF(ISNUMBER('実質公債費比率（分子）の構造'!O$53),'実質公債費比率（分子）の構造'!O$53,NA())</f>
        <v>116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22552</v>
      </c>
      <c r="E56" s="160"/>
      <c r="F56" s="160"/>
      <c r="G56" s="160">
        <f>'将来負担比率（分子）の構造'!J$52</f>
        <v>20914</v>
      </c>
      <c r="H56" s="160"/>
      <c r="I56" s="160"/>
      <c r="J56" s="160">
        <f>'将来負担比率（分子）の構造'!K$52</f>
        <v>19024</v>
      </c>
      <c r="K56" s="160"/>
      <c r="L56" s="160"/>
      <c r="M56" s="160">
        <f>'将来負担比率（分子）の構造'!L$52</f>
        <v>17129</v>
      </c>
      <c r="N56" s="160"/>
      <c r="O56" s="160"/>
      <c r="P56" s="160">
        <f>'将来負担比率（分子）の構造'!M$52</f>
        <v>15276</v>
      </c>
    </row>
    <row r="57" spans="1:16" x14ac:dyDescent="0.15">
      <c r="A57" s="160" t="s">
        <v>36</v>
      </c>
      <c r="B57" s="160"/>
      <c r="C57" s="160"/>
      <c r="D57" s="160">
        <f>'将来負担比率（分子）の構造'!I$51</f>
        <v>15861</v>
      </c>
      <c r="E57" s="160"/>
      <c r="F57" s="160"/>
      <c r="G57" s="160">
        <f>'将来負担比率（分子）の構造'!J$51</f>
        <v>15495</v>
      </c>
      <c r="H57" s="160"/>
      <c r="I57" s="160"/>
      <c r="J57" s="160">
        <f>'将来負担比率（分子）の構造'!K$51</f>
        <v>15941</v>
      </c>
      <c r="K57" s="160"/>
      <c r="L57" s="160"/>
      <c r="M57" s="160">
        <f>'将来負担比率（分子）の構造'!L$51</f>
        <v>15476</v>
      </c>
      <c r="N57" s="160"/>
      <c r="O57" s="160"/>
      <c r="P57" s="160">
        <f>'将来負担比率（分子）の構造'!M$51</f>
        <v>9362</v>
      </c>
    </row>
    <row r="58" spans="1:16" x14ac:dyDescent="0.15">
      <c r="A58" s="160" t="s">
        <v>35</v>
      </c>
      <c r="B58" s="160"/>
      <c r="C58" s="160"/>
      <c r="D58" s="160">
        <f>'将来負担比率（分子）の構造'!I$50</f>
        <v>3299</v>
      </c>
      <c r="E58" s="160"/>
      <c r="F58" s="160"/>
      <c r="G58" s="160">
        <f>'将来負担比率（分子）の構造'!J$50</f>
        <v>4239</v>
      </c>
      <c r="H58" s="160"/>
      <c r="I58" s="160"/>
      <c r="J58" s="160">
        <f>'将来負担比率（分子）の構造'!K$50</f>
        <v>4575</v>
      </c>
      <c r="K58" s="160"/>
      <c r="L58" s="160"/>
      <c r="M58" s="160">
        <f>'将来負担比率（分子）の構造'!L$50</f>
        <v>5275</v>
      </c>
      <c r="N58" s="160"/>
      <c r="O58" s="160"/>
      <c r="P58" s="160">
        <f>'将来負担比率（分子）の構造'!M$50</f>
        <v>11324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5289</v>
      </c>
      <c r="C62" s="160"/>
      <c r="D62" s="160"/>
      <c r="E62" s="160">
        <f>'将来負担比率（分子）の構造'!J$45</f>
        <v>5062</v>
      </c>
      <c r="F62" s="160"/>
      <c r="G62" s="160"/>
      <c r="H62" s="160">
        <f>'将来負担比率（分子）の構造'!K$45</f>
        <v>4849</v>
      </c>
      <c r="I62" s="160"/>
      <c r="J62" s="160"/>
      <c r="K62" s="160">
        <f>'将来負担比率（分子）の構造'!L$45</f>
        <v>4790</v>
      </c>
      <c r="L62" s="160"/>
      <c r="M62" s="160"/>
      <c r="N62" s="160">
        <f>'将来負担比率（分子）の構造'!M$45</f>
        <v>4747</v>
      </c>
      <c r="O62" s="160"/>
      <c r="P62" s="160"/>
    </row>
    <row r="63" spans="1:16" x14ac:dyDescent="0.15">
      <c r="A63" s="160" t="s">
        <v>28</v>
      </c>
      <c r="B63" s="160">
        <f>'将来負担比率（分子）の構造'!I$44</f>
        <v>317</v>
      </c>
      <c r="C63" s="160"/>
      <c r="D63" s="160"/>
      <c r="E63" s="160">
        <f>'将来負担比率（分子）の構造'!J$44</f>
        <v>265</v>
      </c>
      <c r="F63" s="160"/>
      <c r="G63" s="160"/>
      <c r="H63" s="160">
        <f>'将来負担比率（分子）の構造'!K$44</f>
        <v>204</v>
      </c>
      <c r="I63" s="160"/>
      <c r="J63" s="160"/>
      <c r="K63" s="160">
        <f>'将来負担比率（分子）の構造'!L$44</f>
        <v>147</v>
      </c>
      <c r="L63" s="160"/>
      <c r="M63" s="160"/>
      <c r="N63" s="160">
        <f>'将来負担比率（分子）の構造'!M$44</f>
        <v>99</v>
      </c>
      <c r="O63" s="160"/>
      <c r="P63" s="160"/>
    </row>
    <row r="64" spans="1:16" x14ac:dyDescent="0.15">
      <c r="A64" s="160" t="s">
        <v>27</v>
      </c>
      <c r="B64" s="160">
        <f>'将来負担比率（分子）の構造'!I$43</f>
        <v>8396</v>
      </c>
      <c r="C64" s="160"/>
      <c r="D64" s="160"/>
      <c r="E64" s="160">
        <f>'将来負担比率（分子）の構造'!J$43</f>
        <v>7227</v>
      </c>
      <c r="F64" s="160"/>
      <c r="G64" s="160"/>
      <c r="H64" s="160">
        <f>'将来負担比率（分子）の構造'!K$43</f>
        <v>6130</v>
      </c>
      <c r="I64" s="160"/>
      <c r="J64" s="160"/>
      <c r="K64" s="160">
        <f>'将来負担比率（分子）の構造'!L$43</f>
        <v>5093</v>
      </c>
      <c r="L64" s="160"/>
      <c r="M64" s="160"/>
      <c r="N64" s="160">
        <f>'将来負担比率（分子）の構造'!M$43</f>
        <v>5932</v>
      </c>
      <c r="O64" s="160"/>
      <c r="P64" s="160"/>
    </row>
    <row r="65" spans="1:16" x14ac:dyDescent="0.15">
      <c r="A65" s="160" t="s">
        <v>26</v>
      </c>
      <c r="B65" s="160">
        <f>'将来負担比率（分子）の構造'!I$42</f>
        <v>2050</v>
      </c>
      <c r="C65" s="160"/>
      <c r="D65" s="160"/>
      <c r="E65" s="160">
        <f>'将来負担比率（分子）の構造'!J$42</f>
        <v>2146</v>
      </c>
      <c r="F65" s="160"/>
      <c r="G65" s="160"/>
      <c r="H65" s="160">
        <f>'将来負担比率（分子）の構造'!K$42</f>
        <v>2724</v>
      </c>
      <c r="I65" s="160"/>
      <c r="J65" s="160"/>
      <c r="K65" s="160">
        <f>'将来負担比率（分子）の構造'!L$42</f>
        <v>2286</v>
      </c>
      <c r="L65" s="160"/>
      <c r="M65" s="160"/>
      <c r="N65" s="160">
        <f>'将来負担比率（分子）の構造'!M$42</f>
        <v>2309</v>
      </c>
      <c r="O65" s="160"/>
      <c r="P65" s="160"/>
    </row>
    <row r="66" spans="1:16" x14ac:dyDescent="0.15">
      <c r="A66" s="160" t="s">
        <v>25</v>
      </c>
      <c r="B66" s="160">
        <f>'将来負担比率（分子）の構造'!I$41</f>
        <v>24009</v>
      </c>
      <c r="C66" s="160"/>
      <c r="D66" s="160"/>
      <c r="E66" s="160">
        <f>'将来負担比率（分子）の構造'!J$41</f>
        <v>23139</v>
      </c>
      <c r="F66" s="160"/>
      <c r="G66" s="160"/>
      <c r="H66" s="160">
        <f>'将来負担比率（分子）の構造'!K$41</f>
        <v>22334</v>
      </c>
      <c r="I66" s="160"/>
      <c r="J66" s="160"/>
      <c r="K66" s="160">
        <f>'将来負担比率（分子）の構造'!L$41</f>
        <v>21013</v>
      </c>
      <c r="L66" s="160"/>
      <c r="M66" s="160"/>
      <c r="N66" s="160">
        <f>'将来負担比率（分子）の構造'!M$41</f>
        <v>20498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2725</v>
      </c>
      <c r="C72" s="164">
        <f>基金残高に係る経年分析!G55</f>
        <v>1589</v>
      </c>
      <c r="D72" s="164">
        <f>基金残高に係る経年分析!H55</f>
        <v>5337</v>
      </c>
    </row>
    <row r="73" spans="1:16" x14ac:dyDescent="0.15">
      <c r="A73" s="163" t="s">
        <v>72</v>
      </c>
      <c r="B73" s="164">
        <f>基金残高に係る経年分析!F56</f>
        <v>3</v>
      </c>
      <c r="C73" s="164">
        <f>基金残高に係る経年分析!G56</f>
        <v>3</v>
      </c>
      <c r="D73" s="164">
        <f>基金残高に係る経年分析!H56</f>
        <v>3</v>
      </c>
    </row>
    <row r="74" spans="1:16" x14ac:dyDescent="0.15">
      <c r="A74" s="163" t="s">
        <v>73</v>
      </c>
      <c r="B74" s="164">
        <f>基金残高に係る経年分析!F57</f>
        <v>974</v>
      </c>
      <c r="C74" s="164">
        <f>基金残高に係る経年分析!G57</f>
        <v>2809</v>
      </c>
      <c r="D74" s="164">
        <f>基金残高に係る経年分析!H57</f>
        <v>5974</v>
      </c>
    </row>
  </sheetData>
  <sheetProtection algorithmName="SHA-512" hashValue="R2sePJfyYuB8KhXnr88HxfFXF/NTFsDx8/OiRpBhHpHLtbplaLlUm7Oqdnx9IH6uHIxKY0P/gwkRa64I7UJXOg==" saltValue="cRdId2wBbmlcvMrbX5cy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22564048</v>
      </c>
      <c r="S5" s="707"/>
      <c r="T5" s="707"/>
      <c r="U5" s="707"/>
      <c r="V5" s="707"/>
      <c r="W5" s="707"/>
      <c r="X5" s="707"/>
      <c r="Y5" s="753"/>
      <c r="Z5" s="771">
        <v>39.799999999999997</v>
      </c>
      <c r="AA5" s="771"/>
      <c r="AB5" s="771"/>
      <c r="AC5" s="771"/>
      <c r="AD5" s="772">
        <v>20703060</v>
      </c>
      <c r="AE5" s="772"/>
      <c r="AF5" s="772"/>
      <c r="AG5" s="772"/>
      <c r="AH5" s="772"/>
      <c r="AI5" s="772"/>
      <c r="AJ5" s="772"/>
      <c r="AK5" s="772"/>
      <c r="AL5" s="754">
        <v>85.9</v>
      </c>
      <c r="AM5" s="723"/>
      <c r="AN5" s="723"/>
      <c r="AO5" s="755"/>
      <c r="AP5" s="740" t="s">
        <v>219</v>
      </c>
      <c r="AQ5" s="741"/>
      <c r="AR5" s="741"/>
      <c r="AS5" s="741"/>
      <c r="AT5" s="741"/>
      <c r="AU5" s="741"/>
      <c r="AV5" s="741"/>
      <c r="AW5" s="741"/>
      <c r="AX5" s="741"/>
      <c r="AY5" s="741"/>
      <c r="AZ5" s="741"/>
      <c r="BA5" s="741"/>
      <c r="BB5" s="741"/>
      <c r="BC5" s="741"/>
      <c r="BD5" s="741"/>
      <c r="BE5" s="741"/>
      <c r="BF5" s="742"/>
      <c r="BG5" s="641">
        <v>20703060</v>
      </c>
      <c r="BH5" s="644"/>
      <c r="BI5" s="644"/>
      <c r="BJ5" s="644"/>
      <c r="BK5" s="644"/>
      <c r="BL5" s="644"/>
      <c r="BM5" s="644"/>
      <c r="BN5" s="645"/>
      <c r="BO5" s="703">
        <v>91.8</v>
      </c>
      <c r="BP5" s="703"/>
      <c r="BQ5" s="703"/>
      <c r="BR5" s="703"/>
      <c r="BS5" s="704">
        <v>92407</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176189</v>
      </c>
      <c r="S6" s="644"/>
      <c r="T6" s="644"/>
      <c r="U6" s="644"/>
      <c r="V6" s="644"/>
      <c r="W6" s="644"/>
      <c r="X6" s="644"/>
      <c r="Y6" s="645"/>
      <c r="Z6" s="703">
        <v>0.3</v>
      </c>
      <c r="AA6" s="703"/>
      <c r="AB6" s="703"/>
      <c r="AC6" s="703"/>
      <c r="AD6" s="704">
        <v>176189</v>
      </c>
      <c r="AE6" s="704"/>
      <c r="AF6" s="704"/>
      <c r="AG6" s="704"/>
      <c r="AH6" s="704"/>
      <c r="AI6" s="704"/>
      <c r="AJ6" s="704"/>
      <c r="AK6" s="704"/>
      <c r="AL6" s="646">
        <v>0.7</v>
      </c>
      <c r="AM6" s="647"/>
      <c r="AN6" s="647"/>
      <c r="AO6" s="705"/>
      <c r="AP6" s="638" t="s">
        <v>224</v>
      </c>
      <c r="AQ6" s="639"/>
      <c r="AR6" s="639"/>
      <c r="AS6" s="639"/>
      <c r="AT6" s="639"/>
      <c r="AU6" s="639"/>
      <c r="AV6" s="639"/>
      <c r="AW6" s="639"/>
      <c r="AX6" s="639"/>
      <c r="AY6" s="639"/>
      <c r="AZ6" s="639"/>
      <c r="BA6" s="639"/>
      <c r="BB6" s="639"/>
      <c r="BC6" s="639"/>
      <c r="BD6" s="639"/>
      <c r="BE6" s="639"/>
      <c r="BF6" s="640"/>
      <c r="BG6" s="641">
        <v>20703060</v>
      </c>
      <c r="BH6" s="644"/>
      <c r="BI6" s="644"/>
      <c r="BJ6" s="644"/>
      <c r="BK6" s="644"/>
      <c r="BL6" s="644"/>
      <c r="BM6" s="644"/>
      <c r="BN6" s="645"/>
      <c r="BO6" s="703">
        <v>91.8</v>
      </c>
      <c r="BP6" s="703"/>
      <c r="BQ6" s="703"/>
      <c r="BR6" s="703"/>
      <c r="BS6" s="704">
        <v>92407</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335092</v>
      </c>
      <c r="CS6" s="644"/>
      <c r="CT6" s="644"/>
      <c r="CU6" s="644"/>
      <c r="CV6" s="644"/>
      <c r="CW6" s="644"/>
      <c r="CX6" s="644"/>
      <c r="CY6" s="645"/>
      <c r="CZ6" s="754">
        <v>0.6</v>
      </c>
      <c r="DA6" s="723"/>
      <c r="DB6" s="723"/>
      <c r="DC6" s="757"/>
      <c r="DD6" s="649" t="s">
        <v>226</v>
      </c>
      <c r="DE6" s="644"/>
      <c r="DF6" s="644"/>
      <c r="DG6" s="644"/>
      <c r="DH6" s="644"/>
      <c r="DI6" s="644"/>
      <c r="DJ6" s="644"/>
      <c r="DK6" s="644"/>
      <c r="DL6" s="644"/>
      <c r="DM6" s="644"/>
      <c r="DN6" s="644"/>
      <c r="DO6" s="644"/>
      <c r="DP6" s="645"/>
      <c r="DQ6" s="649">
        <v>335092</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46463</v>
      </c>
      <c r="S7" s="644"/>
      <c r="T7" s="644"/>
      <c r="U7" s="644"/>
      <c r="V7" s="644"/>
      <c r="W7" s="644"/>
      <c r="X7" s="644"/>
      <c r="Y7" s="645"/>
      <c r="Z7" s="703">
        <v>0.1</v>
      </c>
      <c r="AA7" s="703"/>
      <c r="AB7" s="703"/>
      <c r="AC7" s="703"/>
      <c r="AD7" s="704">
        <v>46463</v>
      </c>
      <c r="AE7" s="704"/>
      <c r="AF7" s="704"/>
      <c r="AG7" s="704"/>
      <c r="AH7" s="704"/>
      <c r="AI7" s="704"/>
      <c r="AJ7" s="704"/>
      <c r="AK7" s="704"/>
      <c r="AL7" s="646">
        <v>0.2</v>
      </c>
      <c r="AM7" s="647"/>
      <c r="AN7" s="647"/>
      <c r="AO7" s="705"/>
      <c r="AP7" s="638" t="s">
        <v>228</v>
      </c>
      <c r="AQ7" s="639"/>
      <c r="AR7" s="639"/>
      <c r="AS7" s="639"/>
      <c r="AT7" s="639"/>
      <c r="AU7" s="639"/>
      <c r="AV7" s="639"/>
      <c r="AW7" s="639"/>
      <c r="AX7" s="639"/>
      <c r="AY7" s="639"/>
      <c r="AZ7" s="639"/>
      <c r="BA7" s="639"/>
      <c r="BB7" s="639"/>
      <c r="BC7" s="639"/>
      <c r="BD7" s="639"/>
      <c r="BE7" s="639"/>
      <c r="BF7" s="640"/>
      <c r="BG7" s="641">
        <v>11834649</v>
      </c>
      <c r="BH7" s="644"/>
      <c r="BI7" s="644"/>
      <c r="BJ7" s="644"/>
      <c r="BK7" s="644"/>
      <c r="BL7" s="644"/>
      <c r="BM7" s="644"/>
      <c r="BN7" s="645"/>
      <c r="BO7" s="703">
        <v>52.4</v>
      </c>
      <c r="BP7" s="703"/>
      <c r="BQ7" s="703"/>
      <c r="BR7" s="703"/>
      <c r="BS7" s="704">
        <v>92407</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10678301</v>
      </c>
      <c r="CS7" s="644"/>
      <c r="CT7" s="644"/>
      <c r="CU7" s="644"/>
      <c r="CV7" s="644"/>
      <c r="CW7" s="644"/>
      <c r="CX7" s="644"/>
      <c r="CY7" s="645"/>
      <c r="CZ7" s="703">
        <v>19.3</v>
      </c>
      <c r="DA7" s="703"/>
      <c r="DB7" s="703"/>
      <c r="DC7" s="703"/>
      <c r="DD7" s="649">
        <v>566320</v>
      </c>
      <c r="DE7" s="644"/>
      <c r="DF7" s="644"/>
      <c r="DG7" s="644"/>
      <c r="DH7" s="644"/>
      <c r="DI7" s="644"/>
      <c r="DJ7" s="644"/>
      <c r="DK7" s="644"/>
      <c r="DL7" s="644"/>
      <c r="DM7" s="644"/>
      <c r="DN7" s="644"/>
      <c r="DO7" s="644"/>
      <c r="DP7" s="645"/>
      <c r="DQ7" s="649">
        <v>9899161</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191249</v>
      </c>
      <c r="S8" s="644"/>
      <c r="T8" s="644"/>
      <c r="U8" s="644"/>
      <c r="V8" s="644"/>
      <c r="W8" s="644"/>
      <c r="X8" s="644"/>
      <c r="Y8" s="645"/>
      <c r="Z8" s="703">
        <v>0.3</v>
      </c>
      <c r="AA8" s="703"/>
      <c r="AB8" s="703"/>
      <c r="AC8" s="703"/>
      <c r="AD8" s="704">
        <v>191249</v>
      </c>
      <c r="AE8" s="704"/>
      <c r="AF8" s="704"/>
      <c r="AG8" s="704"/>
      <c r="AH8" s="704"/>
      <c r="AI8" s="704"/>
      <c r="AJ8" s="704"/>
      <c r="AK8" s="704"/>
      <c r="AL8" s="646">
        <v>0.8</v>
      </c>
      <c r="AM8" s="647"/>
      <c r="AN8" s="647"/>
      <c r="AO8" s="705"/>
      <c r="AP8" s="638" t="s">
        <v>231</v>
      </c>
      <c r="AQ8" s="639"/>
      <c r="AR8" s="639"/>
      <c r="AS8" s="639"/>
      <c r="AT8" s="639"/>
      <c r="AU8" s="639"/>
      <c r="AV8" s="639"/>
      <c r="AW8" s="639"/>
      <c r="AX8" s="639"/>
      <c r="AY8" s="639"/>
      <c r="AZ8" s="639"/>
      <c r="BA8" s="639"/>
      <c r="BB8" s="639"/>
      <c r="BC8" s="639"/>
      <c r="BD8" s="639"/>
      <c r="BE8" s="639"/>
      <c r="BF8" s="640"/>
      <c r="BG8" s="641">
        <v>225927</v>
      </c>
      <c r="BH8" s="644"/>
      <c r="BI8" s="644"/>
      <c r="BJ8" s="644"/>
      <c r="BK8" s="644"/>
      <c r="BL8" s="644"/>
      <c r="BM8" s="644"/>
      <c r="BN8" s="645"/>
      <c r="BO8" s="703">
        <v>1</v>
      </c>
      <c r="BP8" s="703"/>
      <c r="BQ8" s="703"/>
      <c r="BR8" s="703"/>
      <c r="BS8" s="649" t="s">
        <v>226</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20479509</v>
      </c>
      <c r="CS8" s="644"/>
      <c r="CT8" s="644"/>
      <c r="CU8" s="644"/>
      <c r="CV8" s="644"/>
      <c r="CW8" s="644"/>
      <c r="CX8" s="644"/>
      <c r="CY8" s="645"/>
      <c r="CZ8" s="703">
        <v>37.1</v>
      </c>
      <c r="DA8" s="703"/>
      <c r="DB8" s="703"/>
      <c r="DC8" s="703"/>
      <c r="DD8" s="649">
        <v>545062</v>
      </c>
      <c r="DE8" s="644"/>
      <c r="DF8" s="644"/>
      <c r="DG8" s="644"/>
      <c r="DH8" s="644"/>
      <c r="DI8" s="644"/>
      <c r="DJ8" s="644"/>
      <c r="DK8" s="644"/>
      <c r="DL8" s="644"/>
      <c r="DM8" s="644"/>
      <c r="DN8" s="644"/>
      <c r="DO8" s="644"/>
      <c r="DP8" s="645"/>
      <c r="DQ8" s="649">
        <v>10602950</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191437</v>
      </c>
      <c r="S9" s="644"/>
      <c r="T9" s="644"/>
      <c r="U9" s="644"/>
      <c r="V9" s="644"/>
      <c r="W9" s="644"/>
      <c r="X9" s="644"/>
      <c r="Y9" s="645"/>
      <c r="Z9" s="703">
        <v>0.3</v>
      </c>
      <c r="AA9" s="703"/>
      <c r="AB9" s="703"/>
      <c r="AC9" s="703"/>
      <c r="AD9" s="704">
        <v>191437</v>
      </c>
      <c r="AE9" s="704"/>
      <c r="AF9" s="704"/>
      <c r="AG9" s="704"/>
      <c r="AH9" s="704"/>
      <c r="AI9" s="704"/>
      <c r="AJ9" s="704"/>
      <c r="AK9" s="704"/>
      <c r="AL9" s="646">
        <v>0.8</v>
      </c>
      <c r="AM9" s="647"/>
      <c r="AN9" s="647"/>
      <c r="AO9" s="705"/>
      <c r="AP9" s="638" t="s">
        <v>234</v>
      </c>
      <c r="AQ9" s="639"/>
      <c r="AR9" s="639"/>
      <c r="AS9" s="639"/>
      <c r="AT9" s="639"/>
      <c r="AU9" s="639"/>
      <c r="AV9" s="639"/>
      <c r="AW9" s="639"/>
      <c r="AX9" s="639"/>
      <c r="AY9" s="639"/>
      <c r="AZ9" s="639"/>
      <c r="BA9" s="639"/>
      <c r="BB9" s="639"/>
      <c r="BC9" s="639"/>
      <c r="BD9" s="639"/>
      <c r="BE9" s="639"/>
      <c r="BF9" s="640"/>
      <c r="BG9" s="641">
        <v>10635960</v>
      </c>
      <c r="BH9" s="644"/>
      <c r="BI9" s="644"/>
      <c r="BJ9" s="644"/>
      <c r="BK9" s="644"/>
      <c r="BL9" s="644"/>
      <c r="BM9" s="644"/>
      <c r="BN9" s="645"/>
      <c r="BO9" s="703">
        <v>47.1</v>
      </c>
      <c r="BP9" s="703"/>
      <c r="BQ9" s="703"/>
      <c r="BR9" s="703"/>
      <c r="BS9" s="649" t="s">
        <v>226</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3829967</v>
      </c>
      <c r="CS9" s="644"/>
      <c r="CT9" s="644"/>
      <c r="CU9" s="644"/>
      <c r="CV9" s="644"/>
      <c r="CW9" s="644"/>
      <c r="CX9" s="644"/>
      <c r="CY9" s="645"/>
      <c r="CZ9" s="703">
        <v>6.9</v>
      </c>
      <c r="DA9" s="703"/>
      <c r="DB9" s="703"/>
      <c r="DC9" s="703"/>
      <c r="DD9" s="649">
        <v>190742</v>
      </c>
      <c r="DE9" s="644"/>
      <c r="DF9" s="644"/>
      <c r="DG9" s="644"/>
      <c r="DH9" s="644"/>
      <c r="DI9" s="644"/>
      <c r="DJ9" s="644"/>
      <c r="DK9" s="644"/>
      <c r="DL9" s="644"/>
      <c r="DM9" s="644"/>
      <c r="DN9" s="644"/>
      <c r="DO9" s="644"/>
      <c r="DP9" s="645"/>
      <c r="DQ9" s="649">
        <v>2680248</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237</v>
      </c>
      <c r="S10" s="644"/>
      <c r="T10" s="644"/>
      <c r="U10" s="644"/>
      <c r="V10" s="644"/>
      <c r="W10" s="644"/>
      <c r="X10" s="644"/>
      <c r="Y10" s="645"/>
      <c r="Z10" s="703" t="s">
        <v>237</v>
      </c>
      <c r="AA10" s="703"/>
      <c r="AB10" s="703"/>
      <c r="AC10" s="703"/>
      <c r="AD10" s="704" t="s">
        <v>226</v>
      </c>
      <c r="AE10" s="704"/>
      <c r="AF10" s="704"/>
      <c r="AG10" s="704"/>
      <c r="AH10" s="704"/>
      <c r="AI10" s="704"/>
      <c r="AJ10" s="704"/>
      <c r="AK10" s="704"/>
      <c r="AL10" s="646" t="s">
        <v>226</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319358</v>
      </c>
      <c r="BH10" s="644"/>
      <c r="BI10" s="644"/>
      <c r="BJ10" s="644"/>
      <c r="BK10" s="644"/>
      <c r="BL10" s="644"/>
      <c r="BM10" s="644"/>
      <c r="BN10" s="645"/>
      <c r="BO10" s="703">
        <v>1.4</v>
      </c>
      <c r="BP10" s="703"/>
      <c r="BQ10" s="703"/>
      <c r="BR10" s="703"/>
      <c r="BS10" s="649" t="s">
        <v>237</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189294</v>
      </c>
      <c r="CS10" s="644"/>
      <c r="CT10" s="644"/>
      <c r="CU10" s="644"/>
      <c r="CV10" s="644"/>
      <c r="CW10" s="644"/>
      <c r="CX10" s="644"/>
      <c r="CY10" s="645"/>
      <c r="CZ10" s="703">
        <v>0.3</v>
      </c>
      <c r="DA10" s="703"/>
      <c r="DB10" s="703"/>
      <c r="DC10" s="703"/>
      <c r="DD10" s="649" t="s">
        <v>226</v>
      </c>
      <c r="DE10" s="644"/>
      <c r="DF10" s="644"/>
      <c r="DG10" s="644"/>
      <c r="DH10" s="644"/>
      <c r="DI10" s="644"/>
      <c r="DJ10" s="644"/>
      <c r="DK10" s="644"/>
      <c r="DL10" s="644"/>
      <c r="DM10" s="644"/>
      <c r="DN10" s="644"/>
      <c r="DO10" s="644"/>
      <c r="DP10" s="645"/>
      <c r="DQ10" s="649">
        <v>161955</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237</v>
      </c>
      <c r="S11" s="644"/>
      <c r="T11" s="644"/>
      <c r="U11" s="644"/>
      <c r="V11" s="644"/>
      <c r="W11" s="644"/>
      <c r="X11" s="644"/>
      <c r="Y11" s="645"/>
      <c r="Z11" s="703" t="s">
        <v>226</v>
      </c>
      <c r="AA11" s="703"/>
      <c r="AB11" s="703"/>
      <c r="AC11" s="703"/>
      <c r="AD11" s="704" t="s">
        <v>237</v>
      </c>
      <c r="AE11" s="704"/>
      <c r="AF11" s="704"/>
      <c r="AG11" s="704"/>
      <c r="AH11" s="704"/>
      <c r="AI11" s="704"/>
      <c r="AJ11" s="704"/>
      <c r="AK11" s="704"/>
      <c r="AL11" s="646" t="s">
        <v>226</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653404</v>
      </c>
      <c r="BH11" s="644"/>
      <c r="BI11" s="644"/>
      <c r="BJ11" s="644"/>
      <c r="BK11" s="644"/>
      <c r="BL11" s="644"/>
      <c r="BM11" s="644"/>
      <c r="BN11" s="645"/>
      <c r="BO11" s="703">
        <v>2.9</v>
      </c>
      <c r="BP11" s="703"/>
      <c r="BQ11" s="703"/>
      <c r="BR11" s="703"/>
      <c r="BS11" s="649">
        <v>92407</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65118</v>
      </c>
      <c r="CS11" s="644"/>
      <c r="CT11" s="644"/>
      <c r="CU11" s="644"/>
      <c r="CV11" s="644"/>
      <c r="CW11" s="644"/>
      <c r="CX11" s="644"/>
      <c r="CY11" s="645"/>
      <c r="CZ11" s="703">
        <v>0.1</v>
      </c>
      <c r="DA11" s="703"/>
      <c r="DB11" s="703"/>
      <c r="DC11" s="703"/>
      <c r="DD11" s="649" t="s">
        <v>237</v>
      </c>
      <c r="DE11" s="644"/>
      <c r="DF11" s="644"/>
      <c r="DG11" s="644"/>
      <c r="DH11" s="644"/>
      <c r="DI11" s="644"/>
      <c r="DJ11" s="644"/>
      <c r="DK11" s="644"/>
      <c r="DL11" s="644"/>
      <c r="DM11" s="644"/>
      <c r="DN11" s="644"/>
      <c r="DO11" s="644"/>
      <c r="DP11" s="645"/>
      <c r="DQ11" s="649">
        <v>60798</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2442351</v>
      </c>
      <c r="S12" s="644"/>
      <c r="T12" s="644"/>
      <c r="U12" s="644"/>
      <c r="V12" s="644"/>
      <c r="W12" s="644"/>
      <c r="X12" s="644"/>
      <c r="Y12" s="645"/>
      <c r="Z12" s="703">
        <v>4.3</v>
      </c>
      <c r="AA12" s="703"/>
      <c r="AB12" s="703"/>
      <c r="AC12" s="703"/>
      <c r="AD12" s="704">
        <v>2442351</v>
      </c>
      <c r="AE12" s="704"/>
      <c r="AF12" s="704"/>
      <c r="AG12" s="704"/>
      <c r="AH12" s="704"/>
      <c r="AI12" s="704"/>
      <c r="AJ12" s="704"/>
      <c r="AK12" s="704"/>
      <c r="AL12" s="646">
        <v>10.1</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8033590</v>
      </c>
      <c r="BH12" s="644"/>
      <c r="BI12" s="644"/>
      <c r="BJ12" s="644"/>
      <c r="BK12" s="644"/>
      <c r="BL12" s="644"/>
      <c r="BM12" s="644"/>
      <c r="BN12" s="645"/>
      <c r="BO12" s="703">
        <v>35.6</v>
      </c>
      <c r="BP12" s="703"/>
      <c r="BQ12" s="703"/>
      <c r="BR12" s="703"/>
      <c r="BS12" s="649" t="s">
        <v>226</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87984</v>
      </c>
      <c r="CS12" s="644"/>
      <c r="CT12" s="644"/>
      <c r="CU12" s="644"/>
      <c r="CV12" s="644"/>
      <c r="CW12" s="644"/>
      <c r="CX12" s="644"/>
      <c r="CY12" s="645"/>
      <c r="CZ12" s="703">
        <v>0.2</v>
      </c>
      <c r="DA12" s="703"/>
      <c r="DB12" s="703"/>
      <c r="DC12" s="703"/>
      <c r="DD12" s="649" t="s">
        <v>132</v>
      </c>
      <c r="DE12" s="644"/>
      <c r="DF12" s="644"/>
      <c r="DG12" s="644"/>
      <c r="DH12" s="644"/>
      <c r="DI12" s="644"/>
      <c r="DJ12" s="644"/>
      <c r="DK12" s="644"/>
      <c r="DL12" s="644"/>
      <c r="DM12" s="644"/>
      <c r="DN12" s="644"/>
      <c r="DO12" s="644"/>
      <c r="DP12" s="645"/>
      <c r="DQ12" s="649">
        <v>72209</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226</v>
      </c>
      <c r="S13" s="644"/>
      <c r="T13" s="644"/>
      <c r="U13" s="644"/>
      <c r="V13" s="644"/>
      <c r="W13" s="644"/>
      <c r="X13" s="644"/>
      <c r="Y13" s="645"/>
      <c r="Z13" s="703" t="s">
        <v>226</v>
      </c>
      <c r="AA13" s="703"/>
      <c r="AB13" s="703"/>
      <c r="AC13" s="703"/>
      <c r="AD13" s="704" t="s">
        <v>226</v>
      </c>
      <c r="AE13" s="704"/>
      <c r="AF13" s="704"/>
      <c r="AG13" s="704"/>
      <c r="AH13" s="704"/>
      <c r="AI13" s="704"/>
      <c r="AJ13" s="704"/>
      <c r="AK13" s="704"/>
      <c r="AL13" s="646" t="s">
        <v>237</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7889273</v>
      </c>
      <c r="BH13" s="644"/>
      <c r="BI13" s="644"/>
      <c r="BJ13" s="644"/>
      <c r="BK13" s="644"/>
      <c r="BL13" s="644"/>
      <c r="BM13" s="644"/>
      <c r="BN13" s="645"/>
      <c r="BO13" s="703">
        <v>35</v>
      </c>
      <c r="BP13" s="703"/>
      <c r="BQ13" s="703"/>
      <c r="BR13" s="703"/>
      <c r="BS13" s="649" t="s">
        <v>226</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11053173</v>
      </c>
      <c r="CS13" s="644"/>
      <c r="CT13" s="644"/>
      <c r="CU13" s="644"/>
      <c r="CV13" s="644"/>
      <c r="CW13" s="644"/>
      <c r="CX13" s="644"/>
      <c r="CY13" s="645"/>
      <c r="CZ13" s="703">
        <v>20</v>
      </c>
      <c r="DA13" s="703"/>
      <c r="DB13" s="703"/>
      <c r="DC13" s="703"/>
      <c r="DD13" s="649">
        <v>6240035</v>
      </c>
      <c r="DE13" s="644"/>
      <c r="DF13" s="644"/>
      <c r="DG13" s="644"/>
      <c r="DH13" s="644"/>
      <c r="DI13" s="644"/>
      <c r="DJ13" s="644"/>
      <c r="DK13" s="644"/>
      <c r="DL13" s="644"/>
      <c r="DM13" s="644"/>
      <c r="DN13" s="644"/>
      <c r="DO13" s="644"/>
      <c r="DP13" s="645"/>
      <c r="DQ13" s="649">
        <v>5622511</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237</v>
      </c>
      <c r="S14" s="644"/>
      <c r="T14" s="644"/>
      <c r="U14" s="644"/>
      <c r="V14" s="644"/>
      <c r="W14" s="644"/>
      <c r="X14" s="644"/>
      <c r="Y14" s="645"/>
      <c r="Z14" s="703" t="s">
        <v>226</v>
      </c>
      <c r="AA14" s="703"/>
      <c r="AB14" s="703"/>
      <c r="AC14" s="703"/>
      <c r="AD14" s="704" t="s">
        <v>226</v>
      </c>
      <c r="AE14" s="704"/>
      <c r="AF14" s="704"/>
      <c r="AG14" s="704"/>
      <c r="AH14" s="704"/>
      <c r="AI14" s="704"/>
      <c r="AJ14" s="704"/>
      <c r="AK14" s="704"/>
      <c r="AL14" s="646" t="s">
        <v>132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65407</v>
      </c>
      <c r="BH14" s="644"/>
      <c r="BI14" s="644"/>
      <c r="BJ14" s="644"/>
      <c r="BK14" s="644"/>
      <c r="BL14" s="644"/>
      <c r="BM14" s="644"/>
      <c r="BN14" s="645"/>
      <c r="BO14" s="703">
        <v>0.3</v>
      </c>
      <c r="BP14" s="703"/>
      <c r="BQ14" s="703"/>
      <c r="BR14" s="703"/>
      <c r="BS14" s="649" t="s">
        <v>226</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1547325</v>
      </c>
      <c r="CS14" s="644"/>
      <c r="CT14" s="644"/>
      <c r="CU14" s="644"/>
      <c r="CV14" s="644"/>
      <c r="CW14" s="644"/>
      <c r="CX14" s="644"/>
      <c r="CY14" s="645"/>
      <c r="CZ14" s="703">
        <v>2.8</v>
      </c>
      <c r="DA14" s="703"/>
      <c r="DB14" s="703"/>
      <c r="DC14" s="703"/>
      <c r="DD14" s="649">
        <v>1512</v>
      </c>
      <c r="DE14" s="644"/>
      <c r="DF14" s="644"/>
      <c r="DG14" s="644"/>
      <c r="DH14" s="644"/>
      <c r="DI14" s="644"/>
      <c r="DJ14" s="644"/>
      <c r="DK14" s="644"/>
      <c r="DL14" s="644"/>
      <c r="DM14" s="644"/>
      <c r="DN14" s="644"/>
      <c r="DO14" s="644"/>
      <c r="DP14" s="645"/>
      <c r="DQ14" s="649">
        <v>1088165</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100858</v>
      </c>
      <c r="S15" s="644"/>
      <c r="T15" s="644"/>
      <c r="U15" s="644"/>
      <c r="V15" s="644"/>
      <c r="W15" s="644"/>
      <c r="X15" s="644"/>
      <c r="Y15" s="645"/>
      <c r="Z15" s="703">
        <v>0.2</v>
      </c>
      <c r="AA15" s="703"/>
      <c r="AB15" s="703"/>
      <c r="AC15" s="703"/>
      <c r="AD15" s="704">
        <v>100858</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769414</v>
      </c>
      <c r="BH15" s="644"/>
      <c r="BI15" s="644"/>
      <c r="BJ15" s="644"/>
      <c r="BK15" s="644"/>
      <c r="BL15" s="644"/>
      <c r="BM15" s="644"/>
      <c r="BN15" s="645"/>
      <c r="BO15" s="703">
        <v>3.4</v>
      </c>
      <c r="BP15" s="703"/>
      <c r="BQ15" s="703"/>
      <c r="BR15" s="703"/>
      <c r="BS15" s="649" t="s">
        <v>132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4771113</v>
      </c>
      <c r="CS15" s="644"/>
      <c r="CT15" s="644"/>
      <c r="CU15" s="644"/>
      <c r="CV15" s="644"/>
      <c r="CW15" s="644"/>
      <c r="CX15" s="644"/>
      <c r="CY15" s="645"/>
      <c r="CZ15" s="703">
        <v>8.6</v>
      </c>
      <c r="DA15" s="703"/>
      <c r="DB15" s="703"/>
      <c r="DC15" s="703"/>
      <c r="DD15" s="649">
        <v>1108995</v>
      </c>
      <c r="DE15" s="644"/>
      <c r="DF15" s="644"/>
      <c r="DG15" s="644"/>
      <c r="DH15" s="644"/>
      <c r="DI15" s="644"/>
      <c r="DJ15" s="644"/>
      <c r="DK15" s="644"/>
      <c r="DL15" s="644"/>
      <c r="DM15" s="644"/>
      <c r="DN15" s="644"/>
      <c r="DO15" s="644"/>
      <c r="DP15" s="645"/>
      <c r="DQ15" s="649">
        <v>3189666</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237</v>
      </c>
      <c r="AA16" s="703"/>
      <c r="AB16" s="703"/>
      <c r="AC16" s="703"/>
      <c r="AD16" s="704" t="s">
        <v>226</v>
      </c>
      <c r="AE16" s="704"/>
      <c r="AF16" s="704"/>
      <c r="AG16" s="704"/>
      <c r="AH16" s="704"/>
      <c r="AI16" s="704"/>
      <c r="AJ16" s="704"/>
      <c r="AK16" s="704"/>
      <c r="AL16" s="646" t="s">
        <v>226</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132</v>
      </c>
      <c r="BP16" s="703"/>
      <c r="BQ16" s="703"/>
      <c r="BR16" s="703"/>
      <c r="BS16" s="649" t="s">
        <v>226</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132</v>
      </c>
      <c r="CS16" s="644"/>
      <c r="CT16" s="644"/>
      <c r="CU16" s="644"/>
      <c r="CV16" s="644"/>
      <c r="CW16" s="644"/>
      <c r="CX16" s="644"/>
      <c r="CY16" s="645"/>
      <c r="CZ16" s="703" t="s">
        <v>237</v>
      </c>
      <c r="DA16" s="703"/>
      <c r="DB16" s="703"/>
      <c r="DC16" s="703"/>
      <c r="DD16" s="649" t="s">
        <v>237</v>
      </c>
      <c r="DE16" s="644"/>
      <c r="DF16" s="644"/>
      <c r="DG16" s="644"/>
      <c r="DH16" s="644"/>
      <c r="DI16" s="644"/>
      <c r="DJ16" s="644"/>
      <c r="DK16" s="644"/>
      <c r="DL16" s="644"/>
      <c r="DM16" s="644"/>
      <c r="DN16" s="644"/>
      <c r="DO16" s="644"/>
      <c r="DP16" s="645"/>
      <c r="DQ16" s="649" t="s">
        <v>226</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71641</v>
      </c>
      <c r="S17" s="644"/>
      <c r="T17" s="644"/>
      <c r="U17" s="644"/>
      <c r="V17" s="644"/>
      <c r="W17" s="644"/>
      <c r="X17" s="644"/>
      <c r="Y17" s="645"/>
      <c r="Z17" s="703">
        <v>0.1</v>
      </c>
      <c r="AA17" s="703"/>
      <c r="AB17" s="703"/>
      <c r="AC17" s="703"/>
      <c r="AD17" s="704">
        <v>71641</v>
      </c>
      <c r="AE17" s="704"/>
      <c r="AF17" s="704"/>
      <c r="AG17" s="704"/>
      <c r="AH17" s="704"/>
      <c r="AI17" s="704"/>
      <c r="AJ17" s="704"/>
      <c r="AK17" s="704"/>
      <c r="AL17" s="646">
        <v>0.3</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237</v>
      </c>
      <c r="BP17" s="703"/>
      <c r="BQ17" s="703"/>
      <c r="BR17" s="703"/>
      <c r="BS17" s="649" t="s">
        <v>237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2226606</v>
      </c>
      <c r="CS17" s="644"/>
      <c r="CT17" s="644"/>
      <c r="CU17" s="644"/>
      <c r="CV17" s="644"/>
      <c r="CW17" s="644"/>
      <c r="CX17" s="644"/>
      <c r="CY17" s="645"/>
      <c r="CZ17" s="703">
        <v>4</v>
      </c>
      <c r="DA17" s="703"/>
      <c r="DB17" s="703"/>
      <c r="DC17" s="703"/>
      <c r="DD17" s="649" t="s">
        <v>226</v>
      </c>
      <c r="DE17" s="644"/>
      <c r="DF17" s="644"/>
      <c r="DG17" s="644"/>
      <c r="DH17" s="644"/>
      <c r="DI17" s="644"/>
      <c r="DJ17" s="644"/>
      <c r="DK17" s="644"/>
      <c r="DL17" s="644"/>
      <c r="DM17" s="644"/>
      <c r="DN17" s="644"/>
      <c r="DO17" s="644"/>
      <c r="DP17" s="645"/>
      <c r="DQ17" s="649">
        <v>2064545</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52573</v>
      </c>
      <c r="S18" s="644"/>
      <c r="T18" s="644"/>
      <c r="U18" s="644"/>
      <c r="V18" s="644"/>
      <c r="W18" s="644"/>
      <c r="X18" s="644"/>
      <c r="Y18" s="645"/>
      <c r="Z18" s="703">
        <v>0.1</v>
      </c>
      <c r="AA18" s="703"/>
      <c r="AB18" s="703"/>
      <c r="AC18" s="703"/>
      <c r="AD18" s="704" t="s">
        <v>226</v>
      </c>
      <c r="AE18" s="704"/>
      <c r="AF18" s="704"/>
      <c r="AG18" s="704"/>
      <c r="AH18" s="704"/>
      <c r="AI18" s="704"/>
      <c r="AJ18" s="704"/>
      <c r="AK18" s="704"/>
      <c r="AL18" s="646" t="s">
        <v>132</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226</v>
      </c>
      <c r="BP18" s="703"/>
      <c r="BQ18" s="703"/>
      <c r="BR18" s="703"/>
      <c r="BS18" s="649" t="s">
        <v>226</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237</v>
      </c>
      <c r="DA18" s="703"/>
      <c r="DB18" s="703"/>
      <c r="DC18" s="703"/>
      <c r="DD18" s="649" t="s">
        <v>226</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t="s">
        <v>226</v>
      </c>
      <c r="S19" s="644"/>
      <c r="T19" s="644"/>
      <c r="U19" s="644"/>
      <c r="V19" s="644"/>
      <c r="W19" s="644"/>
      <c r="X19" s="644"/>
      <c r="Y19" s="645"/>
      <c r="Z19" s="703" t="s">
        <v>237</v>
      </c>
      <c r="AA19" s="703"/>
      <c r="AB19" s="703"/>
      <c r="AC19" s="703"/>
      <c r="AD19" s="704" t="s">
        <v>237</v>
      </c>
      <c r="AE19" s="704"/>
      <c r="AF19" s="704"/>
      <c r="AG19" s="704"/>
      <c r="AH19" s="704"/>
      <c r="AI19" s="704"/>
      <c r="AJ19" s="704"/>
      <c r="AK19" s="704"/>
      <c r="AL19" s="646" t="s">
        <v>226</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1860988</v>
      </c>
      <c r="BH19" s="644"/>
      <c r="BI19" s="644"/>
      <c r="BJ19" s="644"/>
      <c r="BK19" s="644"/>
      <c r="BL19" s="644"/>
      <c r="BM19" s="644"/>
      <c r="BN19" s="645"/>
      <c r="BO19" s="703">
        <v>8.1999999999999993</v>
      </c>
      <c r="BP19" s="703"/>
      <c r="BQ19" s="703"/>
      <c r="BR19" s="703"/>
      <c r="BS19" s="649" t="s">
        <v>132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237</v>
      </c>
      <c r="DA19" s="703"/>
      <c r="DB19" s="703"/>
      <c r="DC19" s="703"/>
      <c r="DD19" s="649" t="s">
        <v>226</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52521</v>
      </c>
      <c r="S20" s="644"/>
      <c r="T20" s="644"/>
      <c r="U20" s="644"/>
      <c r="V20" s="644"/>
      <c r="W20" s="644"/>
      <c r="X20" s="644"/>
      <c r="Y20" s="645"/>
      <c r="Z20" s="703">
        <v>0.1</v>
      </c>
      <c r="AA20" s="703"/>
      <c r="AB20" s="703"/>
      <c r="AC20" s="703"/>
      <c r="AD20" s="704" t="s">
        <v>226</v>
      </c>
      <c r="AE20" s="704"/>
      <c r="AF20" s="704"/>
      <c r="AG20" s="704"/>
      <c r="AH20" s="704"/>
      <c r="AI20" s="704"/>
      <c r="AJ20" s="704"/>
      <c r="AK20" s="704"/>
      <c r="AL20" s="646" t="s">
        <v>226</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1860988</v>
      </c>
      <c r="BH20" s="644"/>
      <c r="BI20" s="644"/>
      <c r="BJ20" s="644"/>
      <c r="BK20" s="644"/>
      <c r="BL20" s="644"/>
      <c r="BM20" s="644"/>
      <c r="BN20" s="645"/>
      <c r="BO20" s="703">
        <v>8.1999999999999993</v>
      </c>
      <c r="BP20" s="703"/>
      <c r="BQ20" s="703"/>
      <c r="BR20" s="703"/>
      <c r="BS20" s="649" t="s">
        <v>237</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55263482</v>
      </c>
      <c r="CS20" s="644"/>
      <c r="CT20" s="644"/>
      <c r="CU20" s="644"/>
      <c r="CV20" s="644"/>
      <c r="CW20" s="644"/>
      <c r="CX20" s="644"/>
      <c r="CY20" s="645"/>
      <c r="CZ20" s="703">
        <v>100</v>
      </c>
      <c r="DA20" s="703"/>
      <c r="DB20" s="703"/>
      <c r="DC20" s="703"/>
      <c r="DD20" s="649">
        <v>8652666</v>
      </c>
      <c r="DE20" s="644"/>
      <c r="DF20" s="644"/>
      <c r="DG20" s="644"/>
      <c r="DH20" s="644"/>
      <c r="DI20" s="644"/>
      <c r="DJ20" s="644"/>
      <c r="DK20" s="644"/>
      <c r="DL20" s="644"/>
      <c r="DM20" s="644"/>
      <c r="DN20" s="644"/>
      <c r="DO20" s="644"/>
      <c r="DP20" s="645"/>
      <c r="DQ20" s="649">
        <v>35777300</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52</v>
      </c>
      <c r="S21" s="644"/>
      <c r="T21" s="644"/>
      <c r="U21" s="644"/>
      <c r="V21" s="644"/>
      <c r="W21" s="644"/>
      <c r="X21" s="644"/>
      <c r="Y21" s="645"/>
      <c r="Z21" s="703">
        <v>0</v>
      </c>
      <c r="AA21" s="703"/>
      <c r="AB21" s="703"/>
      <c r="AC21" s="703"/>
      <c r="AD21" s="704" t="s">
        <v>226</v>
      </c>
      <c r="AE21" s="704"/>
      <c r="AF21" s="704"/>
      <c r="AG21" s="704"/>
      <c r="AH21" s="704"/>
      <c r="AI21" s="704"/>
      <c r="AJ21" s="704"/>
      <c r="AK21" s="704"/>
      <c r="AL21" s="646" t="s">
        <v>226</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226</v>
      </c>
      <c r="BH21" s="644"/>
      <c r="BI21" s="644"/>
      <c r="BJ21" s="644"/>
      <c r="BK21" s="644"/>
      <c r="BL21" s="644"/>
      <c r="BM21" s="644"/>
      <c r="BN21" s="645"/>
      <c r="BO21" s="703" t="s">
        <v>237</v>
      </c>
      <c r="BP21" s="703"/>
      <c r="BQ21" s="703"/>
      <c r="BR21" s="703"/>
      <c r="BS21" s="649" t="s">
        <v>237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25836809</v>
      </c>
      <c r="S22" s="644"/>
      <c r="T22" s="644"/>
      <c r="U22" s="644"/>
      <c r="V22" s="644"/>
      <c r="W22" s="644"/>
      <c r="X22" s="644"/>
      <c r="Y22" s="645"/>
      <c r="Z22" s="703">
        <v>45.6</v>
      </c>
      <c r="AA22" s="703"/>
      <c r="AB22" s="703"/>
      <c r="AC22" s="703"/>
      <c r="AD22" s="704">
        <v>23923248</v>
      </c>
      <c r="AE22" s="704"/>
      <c r="AF22" s="704"/>
      <c r="AG22" s="704"/>
      <c r="AH22" s="704"/>
      <c r="AI22" s="704"/>
      <c r="AJ22" s="704"/>
      <c r="AK22" s="704"/>
      <c r="AL22" s="646">
        <v>99.3</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237</v>
      </c>
      <c r="BP22" s="703"/>
      <c r="BQ22" s="703"/>
      <c r="BR22" s="703"/>
      <c r="BS22" s="649" t="s">
        <v>132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9742</v>
      </c>
      <c r="S23" s="644"/>
      <c r="T23" s="644"/>
      <c r="U23" s="644"/>
      <c r="V23" s="644"/>
      <c r="W23" s="644"/>
      <c r="X23" s="644"/>
      <c r="Y23" s="645"/>
      <c r="Z23" s="703">
        <v>0</v>
      </c>
      <c r="AA23" s="703"/>
      <c r="AB23" s="703"/>
      <c r="AC23" s="703"/>
      <c r="AD23" s="704">
        <v>9742</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1860988</v>
      </c>
      <c r="BH23" s="644"/>
      <c r="BI23" s="644"/>
      <c r="BJ23" s="644"/>
      <c r="BK23" s="644"/>
      <c r="BL23" s="644"/>
      <c r="BM23" s="644"/>
      <c r="BN23" s="645"/>
      <c r="BO23" s="703">
        <v>8.1999999999999993</v>
      </c>
      <c r="BP23" s="703"/>
      <c r="BQ23" s="703"/>
      <c r="BR23" s="703"/>
      <c r="BS23" s="649" t="s">
        <v>132</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661252</v>
      </c>
      <c r="S24" s="644"/>
      <c r="T24" s="644"/>
      <c r="U24" s="644"/>
      <c r="V24" s="644"/>
      <c r="W24" s="644"/>
      <c r="X24" s="644"/>
      <c r="Y24" s="645"/>
      <c r="Z24" s="703">
        <v>1.2</v>
      </c>
      <c r="AA24" s="703"/>
      <c r="AB24" s="703"/>
      <c r="AC24" s="703"/>
      <c r="AD24" s="704" t="s">
        <v>226</v>
      </c>
      <c r="AE24" s="704"/>
      <c r="AF24" s="704"/>
      <c r="AG24" s="704"/>
      <c r="AH24" s="704"/>
      <c r="AI24" s="704"/>
      <c r="AJ24" s="704"/>
      <c r="AK24" s="704"/>
      <c r="AL24" s="646" t="s">
        <v>132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237</v>
      </c>
      <c r="BH24" s="644"/>
      <c r="BI24" s="644"/>
      <c r="BJ24" s="644"/>
      <c r="BK24" s="644"/>
      <c r="BL24" s="644"/>
      <c r="BM24" s="644"/>
      <c r="BN24" s="645"/>
      <c r="BO24" s="703" t="s">
        <v>226</v>
      </c>
      <c r="BP24" s="703"/>
      <c r="BQ24" s="703"/>
      <c r="BR24" s="703"/>
      <c r="BS24" s="649" t="s">
        <v>226</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20699917</v>
      </c>
      <c r="CS24" s="707"/>
      <c r="CT24" s="707"/>
      <c r="CU24" s="707"/>
      <c r="CV24" s="707"/>
      <c r="CW24" s="707"/>
      <c r="CX24" s="707"/>
      <c r="CY24" s="753"/>
      <c r="CZ24" s="754">
        <v>37.5</v>
      </c>
      <c r="DA24" s="723"/>
      <c r="DB24" s="723"/>
      <c r="DC24" s="757"/>
      <c r="DD24" s="752">
        <v>12101876</v>
      </c>
      <c r="DE24" s="707"/>
      <c r="DF24" s="707"/>
      <c r="DG24" s="707"/>
      <c r="DH24" s="707"/>
      <c r="DI24" s="707"/>
      <c r="DJ24" s="707"/>
      <c r="DK24" s="753"/>
      <c r="DL24" s="752">
        <v>11961327</v>
      </c>
      <c r="DM24" s="707"/>
      <c r="DN24" s="707"/>
      <c r="DO24" s="707"/>
      <c r="DP24" s="707"/>
      <c r="DQ24" s="707"/>
      <c r="DR24" s="707"/>
      <c r="DS24" s="707"/>
      <c r="DT24" s="707"/>
      <c r="DU24" s="707"/>
      <c r="DV24" s="753"/>
      <c r="DW24" s="754">
        <v>49.6</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660475</v>
      </c>
      <c r="S25" s="644"/>
      <c r="T25" s="644"/>
      <c r="U25" s="644"/>
      <c r="V25" s="644"/>
      <c r="W25" s="644"/>
      <c r="X25" s="644"/>
      <c r="Y25" s="645"/>
      <c r="Z25" s="703">
        <v>1.2</v>
      </c>
      <c r="AA25" s="703"/>
      <c r="AB25" s="703"/>
      <c r="AC25" s="703"/>
      <c r="AD25" s="704">
        <v>167662</v>
      </c>
      <c r="AE25" s="704"/>
      <c r="AF25" s="704"/>
      <c r="AG25" s="704"/>
      <c r="AH25" s="704"/>
      <c r="AI25" s="704"/>
      <c r="AJ25" s="704"/>
      <c r="AK25" s="704"/>
      <c r="AL25" s="646">
        <v>0.7</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237</v>
      </c>
      <c r="BH25" s="644"/>
      <c r="BI25" s="644"/>
      <c r="BJ25" s="644"/>
      <c r="BK25" s="644"/>
      <c r="BL25" s="644"/>
      <c r="BM25" s="644"/>
      <c r="BN25" s="645"/>
      <c r="BO25" s="703" t="s">
        <v>226</v>
      </c>
      <c r="BP25" s="703"/>
      <c r="BQ25" s="703"/>
      <c r="BR25" s="703"/>
      <c r="BS25" s="649" t="s">
        <v>237</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6765289</v>
      </c>
      <c r="CS25" s="642"/>
      <c r="CT25" s="642"/>
      <c r="CU25" s="642"/>
      <c r="CV25" s="642"/>
      <c r="CW25" s="642"/>
      <c r="CX25" s="642"/>
      <c r="CY25" s="643"/>
      <c r="CZ25" s="646">
        <v>12.2</v>
      </c>
      <c r="DA25" s="675"/>
      <c r="DB25" s="675"/>
      <c r="DC25" s="676"/>
      <c r="DD25" s="649">
        <v>6268443</v>
      </c>
      <c r="DE25" s="642"/>
      <c r="DF25" s="642"/>
      <c r="DG25" s="642"/>
      <c r="DH25" s="642"/>
      <c r="DI25" s="642"/>
      <c r="DJ25" s="642"/>
      <c r="DK25" s="643"/>
      <c r="DL25" s="649">
        <v>6178744</v>
      </c>
      <c r="DM25" s="642"/>
      <c r="DN25" s="642"/>
      <c r="DO25" s="642"/>
      <c r="DP25" s="642"/>
      <c r="DQ25" s="642"/>
      <c r="DR25" s="642"/>
      <c r="DS25" s="642"/>
      <c r="DT25" s="642"/>
      <c r="DU25" s="642"/>
      <c r="DV25" s="643"/>
      <c r="DW25" s="646">
        <v>25.6</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411593</v>
      </c>
      <c r="S26" s="644"/>
      <c r="T26" s="644"/>
      <c r="U26" s="644"/>
      <c r="V26" s="644"/>
      <c r="W26" s="644"/>
      <c r="X26" s="644"/>
      <c r="Y26" s="645"/>
      <c r="Z26" s="703">
        <v>0.7</v>
      </c>
      <c r="AA26" s="703"/>
      <c r="AB26" s="703"/>
      <c r="AC26" s="703"/>
      <c r="AD26" s="704" t="s">
        <v>226</v>
      </c>
      <c r="AE26" s="704"/>
      <c r="AF26" s="704"/>
      <c r="AG26" s="704"/>
      <c r="AH26" s="704"/>
      <c r="AI26" s="704"/>
      <c r="AJ26" s="704"/>
      <c r="AK26" s="704"/>
      <c r="AL26" s="646" t="s">
        <v>237</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237</v>
      </c>
      <c r="BH26" s="644"/>
      <c r="BI26" s="644"/>
      <c r="BJ26" s="644"/>
      <c r="BK26" s="644"/>
      <c r="BL26" s="644"/>
      <c r="BM26" s="644"/>
      <c r="BN26" s="645"/>
      <c r="BO26" s="703" t="s">
        <v>132</v>
      </c>
      <c r="BP26" s="703"/>
      <c r="BQ26" s="703"/>
      <c r="BR26" s="703"/>
      <c r="BS26" s="649" t="s">
        <v>226</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4184674</v>
      </c>
      <c r="CS26" s="644"/>
      <c r="CT26" s="644"/>
      <c r="CU26" s="644"/>
      <c r="CV26" s="644"/>
      <c r="CW26" s="644"/>
      <c r="CX26" s="644"/>
      <c r="CY26" s="645"/>
      <c r="CZ26" s="646">
        <v>7.6</v>
      </c>
      <c r="DA26" s="675"/>
      <c r="DB26" s="675"/>
      <c r="DC26" s="676"/>
      <c r="DD26" s="649">
        <v>3793875</v>
      </c>
      <c r="DE26" s="644"/>
      <c r="DF26" s="644"/>
      <c r="DG26" s="644"/>
      <c r="DH26" s="644"/>
      <c r="DI26" s="644"/>
      <c r="DJ26" s="644"/>
      <c r="DK26" s="645"/>
      <c r="DL26" s="649" t="s">
        <v>226</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8447739</v>
      </c>
      <c r="S27" s="644"/>
      <c r="T27" s="644"/>
      <c r="U27" s="644"/>
      <c r="V27" s="644"/>
      <c r="W27" s="644"/>
      <c r="X27" s="644"/>
      <c r="Y27" s="645"/>
      <c r="Z27" s="703">
        <v>14.9</v>
      </c>
      <c r="AA27" s="703"/>
      <c r="AB27" s="703"/>
      <c r="AC27" s="703"/>
      <c r="AD27" s="704" t="s">
        <v>132</v>
      </c>
      <c r="AE27" s="704"/>
      <c r="AF27" s="704"/>
      <c r="AG27" s="704"/>
      <c r="AH27" s="704"/>
      <c r="AI27" s="704"/>
      <c r="AJ27" s="704"/>
      <c r="AK27" s="704"/>
      <c r="AL27" s="646" t="s">
        <v>226</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22564048</v>
      </c>
      <c r="BH27" s="644"/>
      <c r="BI27" s="644"/>
      <c r="BJ27" s="644"/>
      <c r="BK27" s="644"/>
      <c r="BL27" s="644"/>
      <c r="BM27" s="644"/>
      <c r="BN27" s="645"/>
      <c r="BO27" s="703">
        <v>100</v>
      </c>
      <c r="BP27" s="703"/>
      <c r="BQ27" s="703"/>
      <c r="BR27" s="703"/>
      <c r="BS27" s="649">
        <v>92407</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11708022</v>
      </c>
      <c r="CS27" s="642"/>
      <c r="CT27" s="642"/>
      <c r="CU27" s="642"/>
      <c r="CV27" s="642"/>
      <c r="CW27" s="642"/>
      <c r="CX27" s="642"/>
      <c r="CY27" s="643"/>
      <c r="CZ27" s="646">
        <v>21.2</v>
      </c>
      <c r="DA27" s="675"/>
      <c r="DB27" s="675"/>
      <c r="DC27" s="676"/>
      <c r="DD27" s="649">
        <v>3768888</v>
      </c>
      <c r="DE27" s="642"/>
      <c r="DF27" s="642"/>
      <c r="DG27" s="642"/>
      <c r="DH27" s="642"/>
      <c r="DI27" s="642"/>
      <c r="DJ27" s="642"/>
      <c r="DK27" s="643"/>
      <c r="DL27" s="649">
        <v>3735353</v>
      </c>
      <c r="DM27" s="642"/>
      <c r="DN27" s="642"/>
      <c r="DO27" s="642"/>
      <c r="DP27" s="642"/>
      <c r="DQ27" s="642"/>
      <c r="DR27" s="642"/>
      <c r="DS27" s="642"/>
      <c r="DT27" s="642"/>
      <c r="DU27" s="642"/>
      <c r="DV27" s="643"/>
      <c r="DW27" s="646">
        <v>15.5</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226</v>
      </c>
      <c r="AA28" s="703"/>
      <c r="AB28" s="703"/>
      <c r="AC28" s="703"/>
      <c r="AD28" s="704" t="s">
        <v>132</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2226606</v>
      </c>
      <c r="CS28" s="644"/>
      <c r="CT28" s="644"/>
      <c r="CU28" s="644"/>
      <c r="CV28" s="644"/>
      <c r="CW28" s="644"/>
      <c r="CX28" s="644"/>
      <c r="CY28" s="645"/>
      <c r="CZ28" s="646">
        <v>4</v>
      </c>
      <c r="DA28" s="675"/>
      <c r="DB28" s="675"/>
      <c r="DC28" s="676"/>
      <c r="DD28" s="649">
        <v>2064545</v>
      </c>
      <c r="DE28" s="644"/>
      <c r="DF28" s="644"/>
      <c r="DG28" s="644"/>
      <c r="DH28" s="644"/>
      <c r="DI28" s="644"/>
      <c r="DJ28" s="644"/>
      <c r="DK28" s="645"/>
      <c r="DL28" s="649">
        <v>2047230</v>
      </c>
      <c r="DM28" s="644"/>
      <c r="DN28" s="644"/>
      <c r="DO28" s="644"/>
      <c r="DP28" s="644"/>
      <c r="DQ28" s="644"/>
      <c r="DR28" s="644"/>
      <c r="DS28" s="644"/>
      <c r="DT28" s="644"/>
      <c r="DU28" s="644"/>
      <c r="DV28" s="645"/>
      <c r="DW28" s="646">
        <v>8.5</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7102782</v>
      </c>
      <c r="S29" s="644"/>
      <c r="T29" s="644"/>
      <c r="U29" s="644"/>
      <c r="V29" s="644"/>
      <c r="W29" s="644"/>
      <c r="X29" s="644"/>
      <c r="Y29" s="645"/>
      <c r="Z29" s="703">
        <v>12.5</v>
      </c>
      <c r="AA29" s="703"/>
      <c r="AB29" s="703"/>
      <c r="AC29" s="703"/>
      <c r="AD29" s="704" t="s">
        <v>226</v>
      </c>
      <c r="AE29" s="704"/>
      <c r="AF29" s="704"/>
      <c r="AG29" s="704"/>
      <c r="AH29" s="704"/>
      <c r="AI29" s="704"/>
      <c r="AJ29" s="704"/>
      <c r="AK29" s="704"/>
      <c r="AL29" s="646" t="s">
        <v>237</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2226513</v>
      </c>
      <c r="CS29" s="642"/>
      <c r="CT29" s="642"/>
      <c r="CU29" s="642"/>
      <c r="CV29" s="642"/>
      <c r="CW29" s="642"/>
      <c r="CX29" s="642"/>
      <c r="CY29" s="643"/>
      <c r="CZ29" s="646">
        <v>4</v>
      </c>
      <c r="DA29" s="675"/>
      <c r="DB29" s="675"/>
      <c r="DC29" s="676"/>
      <c r="DD29" s="649">
        <v>2064452</v>
      </c>
      <c r="DE29" s="642"/>
      <c r="DF29" s="642"/>
      <c r="DG29" s="642"/>
      <c r="DH29" s="642"/>
      <c r="DI29" s="642"/>
      <c r="DJ29" s="642"/>
      <c r="DK29" s="643"/>
      <c r="DL29" s="649">
        <v>2047137</v>
      </c>
      <c r="DM29" s="642"/>
      <c r="DN29" s="642"/>
      <c r="DO29" s="642"/>
      <c r="DP29" s="642"/>
      <c r="DQ29" s="642"/>
      <c r="DR29" s="642"/>
      <c r="DS29" s="642"/>
      <c r="DT29" s="642"/>
      <c r="DU29" s="642"/>
      <c r="DV29" s="643"/>
      <c r="DW29" s="646">
        <v>8.5</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108165</v>
      </c>
      <c r="S30" s="644"/>
      <c r="T30" s="644"/>
      <c r="U30" s="644"/>
      <c r="V30" s="644"/>
      <c r="W30" s="644"/>
      <c r="X30" s="644"/>
      <c r="Y30" s="645"/>
      <c r="Z30" s="703">
        <v>0.2</v>
      </c>
      <c r="AA30" s="703"/>
      <c r="AB30" s="703"/>
      <c r="AC30" s="703"/>
      <c r="AD30" s="704" t="s">
        <v>237</v>
      </c>
      <c r="AE30" s="704"/>
      <c r="AF30" s="704"/>
      <c r="AG30" s="704"/>
      <c r="AH30" s="704"/>
      <c r="AI30" s="704"/>
      <c r="AJ30" s="704"/>
      <c r="AK30" s="704"/>
      <c r="AL30" s="646" t="s">
        <v>132</v>
      </c>
      <c r="AM30" s="647"/>
      <c r="AN30" s="647"/>
      <c r="AO30" s="705"/>
      <c r="AP30" s="731" t="s">
        <v>301</v>
      </c>
      <c r="AQ30" s="732"/>
      <c r="AR30" s="732"/>
      <c r="AS30" s="732"/>
      <c r="AT30" s="737" t="s">
        <v>302</v>
      </c>
      <c r="AU30" s="210"/>
      <c r="AV30" s="210"/>
      <c r="AW30" s="210"/>
      <c r="AX30" s="740" t="s">
        <v>180</v>
      </c>
      <c r="AY30" s="741"/>
      <c r="AZ30" s="741"/>
      <c r="BA30" s="741"/>
      <c r="BB30" s="741"/>
      <c r="BC30" s="741"/>
      <c r="BD30" s="741"/>
      <c r="BE30" s="741"/>
      <c r="BF30" s="742"/>
      <c r="BG30" s="721">
        <v>99.5</v>
      </c>
      <c r="BH30" s="722"/>
      <c r="BI30" s="722"/>
      <c r="BJ30" s="722"/>
      <c r="BK30" s="722"/>
      <c r="BL30" s="722"/>
      <c r="BM30" s="723">
        <v>98.5</v>
      </c>
      <c r="BN30" s="722"/>
      <c r="BO30" s="722"/>
      <c r="BP30" s="722"/>
      <c r="BQ30" s="724"/>
      <c r="BR30" s="721">
        <v>99.4</v>
      </c>
      <c r="BS30" s="722"/>
      <c r="BT30" s="722"/>
      <c r="BU30" s="722"/>
      <c r="BV30" s="722"/>
      <c r="BW30" s="722"/>
      <c r="BX30" s="723">
        <v>98.2</v>
      </c>
      <c r="BY30" s="722"/>
      <c r="BZ30" s="722"/>
      <c r="CA30" s="722"/>
      <c r="CB30" s="724"/>
      <c r="CD30" s="727"/>
      <c r="CE30" s="728"/>
      <c r="CF30" s="685" t="s">
        <v>303</v>
      </c>
      <c r="CG30" s="682"/>
      <c r="CH30" s="682"/>
      <c r="CI30" s="682"/>
      <c r="CJ30" s="682"/>
      <c r="CK30" s="682"/>
      <c r="CL30" s="682"/>
      <c r="CM30" s="682"/>
      <c r="CN30" s="682"/>
      <c r="CO30" s="682"/>
      <c r="CP30" s="682"/>
      <c r="CQ30" s="683"/>
      <c r="CR30" s="641">
        <v>2071450</v>
      </c>
      <c r="CS30" s="644"/>
      <c r="CT30" s="644"/>
      <c r="CU30" s="644"/>
      <c r="CV30" s="644"/>
      <c r="CW30" s="644"/>
      <c r="CX30" s="644"/>
      <c r="CY30" s="645"/>
      <c r="CZ30" s="646">
        <v>3.7</v>
      </c>
      <c r="DA30" s="675"/>
      <c r="DB30" s="675"/>
      <c r="DC30" s="676"/>
      <c r="DD30" s="649">
        <v>1909389</v>
      </c>
      <c r="DE30" s="644"/>
      <c r="DF30" s="644"/>
      <c r="DG30" s="644"/>
      <c r="DH30" s="644"/>
      <c r="DI30" s="644"/>
      <c r="DJ30" s="644"/>
      <c r="DK30" s="645"/>
      <c r="DL30" s="649">
        <v>1896215</v>
      </c>
      <c r="DM30" s="644"/>
      <c r="DN30" s="644"/>
      <c r="DO30" s="644"/>
      <c r="DP30" s="644"/>
      <c r="DQ30" s="644"/>
      <c r="DR30" s="644"/>
      <c r="DS30" s="644"/>
      <c r="DT30" s="644"/>
      <c r="DU30" s="644"/>
      <c r="DV30" s="645"/>
      <c r="DW30" s="646">
        <v>7.9</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56110</v>
      </c>
      <c r="S31" s="644"/>
      <c r="T31" s="644"/>
      <c r="U31" s="644"/>
      <c r="V31" s="644"/>
      <c r="W31" s="644"/>
      <c r="X31" s="644"/>
      <c r="Y31" s="645"/>
      <c r="Z31" s="703">
        <v>0.1</v>
      </c>
      <c r="AA31" s="703"/>
      <c r="AB31" s="703"/>
      <c r="AC31" s="703"/>
      <c r="AD31" s="704" t="s">
        <v>237</v>
      </c>
      <c r="AE31" s="704"/>
      <c r="AF31" s="704"/>
      <c r="AG31" s="704"/>
      <c r="AH31" s="704"/>
      <c r="AI31" s="704"/>
      <c r="AJ31" s="704"/>
      <c r="AK31" s="704"/>
      <c r="AL31" s="646" t="s">
        <v>226</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99.4</v>
      </c>
      <c r="BH31" s="642"/>
      <c r="BI31" s="642"/>
      <c r="BJ31" s="642"/>
      <c r="BK31" s="642"/>
      <c r="BL31" s="642"/>
      <c r="BM31" s="647">
        <v>97.9</v>
      </c>
      <c r="BN31" s="720"/>
      <c r="BO31" s="720"/>
      <c r="BP31" s="720"/>
      <c r="BQ31" s="681"/>
      <c r="BR31" s="719">
        <v>99.2</v>
      </c>
      <c r="BS31" s="642"/>
      <c r="BT31" s="642"/>
      <c r="BU31" s="642"/>
      <c r="BV31" s="642"/>
      <c r="BW31" s="642"/>
      <c r="BX31" s="647">
        <v>97.6</v>
      </c>
      <c r="BY31" s="720"/>
      <c r="BZ31" s="720"/>
      <c r="CA31" s="720"/>
      <c r="CB31" s="681"/>
      <c r="CD31" s="727"/>
      <c r="CE31" s="728"/>
      <c r="CF31" s="685" t="s">
        <v>307</v>
      </c>
      <c r="CG31" s="682"/>
      <c r="CH31" s="682"/>
      <c r="CI31" s="682"/>
      <c r="CJ31" s="682"/>
      <c r="CK31" s="682"/>
      <c r="CL31" s="682"/>
      <c r="CM31" s="682"/>
      <c r="CN31" s="682"/>
      <c r="CO31" s="682"/>
      <c r="CP31" s="682"/>
      <c r="CQ31" s="683"/>
      <c r="CR31" s="641">
        <v>155063</v>
      </c>
      <c r="CS31" s="642"/>
      <c r="CT31" s="642"/>
      <c r="CU31" s="642"/>
      <c r="CV31" s="642"/>
      <c r="CW31" s="642"/>
      <c r="CX31" s="642"/>
      <c r="CY31" s="643"/>
      <c r="CZ31" s="646">
        <v>0.3</v>
      </c>
      <c r="DA31" s="675"/>
      <c r="DB31" s="675"/>
      <c r="DC31" s="676"/>
      <c r="DD31" s="649">
        <v>155063</v>
      </c>
      <c r="DE31" s="642"/>
      <c r="DF31" s="642"/>
      <c r="DG31" s="642"/>
      <c r="DH31" s="642"/>
      <c r="DI31" s="642"/>
      <c r="DJ31" s="642"/>
      <c r="DK31" s="643"/>
      <c r="DL31" s="649">
        <v>150922</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9687972</v>
      </c>
      <c r="S32" s="644"/>
      <c r="T32" s="644"/>
      <c r="U32" s="644"/>
      <c r="V32" s="644"/>
      <c r="W32" s="644"/>
      <c r="X32" s="644"/>
      <c r="Y32" s="645"/>
      <c r="Z32" s="703">
        <v>17.100000000000001</v>
      </c>
      <c r="AA32" s="703"/>
      <c r="AB32" s="703"/>
      <c r="AC32" s="703"/>
      <c r="AD32" s="704" t="s">
        <v>237</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99.7</v>
      </c>
      <c r="BH32" s="657"/>
      <c r="BI32" s="657"/>
      <c r="BJ32" s="657"/>
      <c r="BK32" s="657"/>
      <c r="BL32" s="657"/>
      <c r="BM32" s="701">
        <v>99.1</v>
      </c>
      <c r="BN32" s="657"/>
      <c r="BO32" s="657"/>
      <c r="BP32" s="657"/>
      <c r="BQ32" s="694"/>
      <c r="BR32" s="718">
        <v>99.5</v>
      </c>
      <c r="BS32" s="657"/>
      <c r="BT32" s="657"/>
      <c r="BU32" s="657"/>
      <c r="BV32" s="657"/>
      <c r="BW32" s="657"/>
      <c r="BX32" s="701">
        <v>98.8</v>
      </c>
      <c r="BY32" s="657"/>
      <c r="BZ32" s="657"/>
      <c r="CA32" s="657"/>
      <c r="CB32" s="694"/>
      <c r="CD32" s="729"/>
      <c r="CE32" s="730"/>
      <c r="CF32" s="685" t="s">
        <v>310</v>
      </c>
      <c r="CG32" s="682"/>
      <c r="CH32" s="682"/>
      <c r="CI32" s="682"/>
      <c r="CJ32" s="682"/>
      <c r="CK32" s="682"/>
      <c r="CL32" s="682"/>
      <c r="CM32" s="682"/>
      <c r="CN32" s="682"/>
      <c r="CO32" s="682"/>
      <c r="CP32" s="682"/>
      <c r="CQ32" s="683"/>
      <c r="CR32" s="641">
        <v>93</v>
      </c>
      <c r="CS32" s="644"/>
      <c r="CT32" s="644"/>
      <c r="CU32" s="644"/>
      <c r="CV32" s="644"/>
      <c r="CW32" s="644"/>
      <c r="CX32" s="644"/>
      <c r="CY32" s="645"/>
      <c r="CZ32" s="646">
        <v>0</v>
      </c>
      <c r="DA32" s="675"/>
      <c r="DB32" s="675"/>
      <c r="DC32" s="676"/>
      <c r="DD32" s="649">
        <v>93</v>
      </c>
      <c r="DE32" s="644"/>
      <c r="DF32" s="644"/>
      <c r="DG32" s="644"/>
      <c r="DH32" s="644"/>
      <c r="DI32" s="644"/>
      <c r="DJ32" s="644"/>
      <c r="DK32" s="645"/>
      <c r="DL32" s="649">
        <v>93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1219152</v>
      </c>
      <c r="S33" s="644"/>
      <c r="T33" s="644"/>
      <c r="U33" s="644"/>
      <c r="V33" s="644"/>
      <c r="W33" s="644"/>
      <c r="X33" s="644"/>
      <c r="Y33" s="645"/>
      <c r="Z33" s="703">
        <v>2.2000000000000002</v>
      </c>
      <c r="AA33" s="703"/>
      <c r="AB33" s="703"/>
      <c r="AC33" s="703"/>
      <c r="AD33" s="704" t="s">
        <v>132</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25910899</v>
      </c>
      <c r="CS33" s="642"/>
      <c r="CT33" s="642"/>
      <c r="CU33" s="642"/>
      <c r="CV33" s="642"/>
      <c r="CW33" s="642"/>
      <c r="CX33" s="642"/>
      <c r="CY33" s="643"/>
      <c r="CZ33" s="646">
        <v>46.9</v>
      </c>
      <c r="DA33" s="675"/>
      <c r="DB33" s="675"/>
      <c r="DC33" s="676"/>
      <c r="DD33" s="649">
        <v>21807393</v>
      </c>
      <c r="DE33" s="642"/>
      <c r="DF33" s="642"/>
      <c r="DG33" s="642"/>
      <c r="DH33" s="642"/>
      <c r="DI33" s="642"/>
      <c r="DJ33" s="642"/>
      <c r="DK33" s="643"/>
      <c r="DL33" s="649">
        <v>10832400</v>
      </c>
      <c r="DM33" s="642"/>
      <c r="DN33" s="642"/>
      <c r="DO33" s="642"/>
      <c r="DP33" s="642"/>
      <c r="DQ33" s="642"/>
      <c r="DR33" s="642"/>
      <c r="DS33" s="642"/>
      <c r="DT33" s="642"/>
      <c r="DU33" s="642"/>
      <c r="DV33" s="643"/>
      <c r="DW33" s="646">
        <v>44.9</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813631</v>
      </c>
      <c r="S34" s="644"/>
      <c r="T34" s="644"/>
      <c r="U34" s="644"/>
      <c r="V34" s="644"/>
      <c r="W34" s="644"/>
      <c r="X34" s="644"/>
      <c r="Y34" s="645"/>
      <c r="Z34" s="703">
        <v>1.4</v>
      </c>
      <c r="AA34" s="703"/>
      <c r="AB34" s="703"/>
      <c r="AC34" s="703"/>
      <c r="AD34" s="704">
        <v>1652</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7522985</v>
      </c>
      <c r="CS34" s="644"/>
      <c r="CT34" s="644"/>
      <c r="CU34" s="644"/>
      <c r="CV34" s="644"/>
      <c r="CW34" s="644"/>
      <c r="CX34" s="644"/>
      <c r="CY34" s="645"/>
      <c r="CZ34" s="646">
        <v>13.6</v>
      </c>
      <c r="DA34" s="675"/>
      <c r="DB34" s="675"/>
      <c r="DC34" s="676"/>
      <c r="DD34" s="649">
        <v>5502390</v>
      </c>
      <c r="DE34" s="644"/>
      <c r="DF34" s="644"/>
      <c r="DG34" s="644"/>
      <c r="DH34" s="644"/>
      <c r="DI34" s="644"/>
      <c r="DJ34" s="644"/>
      <c r="DK34" s="645"/>
      <c r="DL34" s="649">
        <v>4782020</v>
      </c>
      <c r="DM34" s="644"/>
      <c r="DN34" s="644"/>
      <c r="DO34" s="644"/>
      <c r="DP34" s="644"/>
      <c r="DQ34" s="644"/>
      <c r="DR34" s="644"/>
      <c r="DS34" s="644"/>
      <c r="DT34" s="644"/>
      <c r="DU34" s="644"/>
      <c r="DV34" s="645"/>
      <c r="DW34" s="646">
        <v>19.8</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1624500</v>
      </c>
      <c r="S35" s="644"/>
      <c r="T35" s="644"/>
      <c r="U35" s="644"/>
      <c r="V35" s="644"/>
      <c r="W35" s="644"/>
      <c r="X35" s="644"/>
      <c r="Y35" s="645"/>
      <c r="Z35" s="703">
        <v>2.9</v>
      </c>
      <c r="AA35" s="703"/>
      <c r="AB35" s="703"/>
      <c r="AC35" s="703"/>
      <c r="AD35" s="704" t="s">
        <v>226</v>
      </c>
      <c r="AE35" s="704"/>
      <c r="AF35" s="704"/>
      <c r="AG35" s="704"/>
      <c r="AH35" s="704"/>
      <c r="AI35" s="704"/>
      <c r="AJ35" s="704"/>
      <c r="AK35" s="704"/>
      <c r="AL35" s="646" t="s">
        <v>132</v>
      </c>
      <c r="AM35" s="647"/>
      <c r="AN35" s="647"/>
      <c r="AO35" s="705"/>
      <c r="AP35" s="214"/>
      <c r="AQ35" s="709" t="s">
        <v>318</v>
      </c>
      <c r="AR35" s="710"/>
      <c r="AS35" s="710"/>
      <c r="AT35" s="710"/>
      <c r="AU35" s="710"/>
      <c r="AV35" s="710"/>
      <c r="AW35" s="710"/>
      <c r="AX35" s="710"/>
      <c r="AY35" s="711"/>
      <c r="AZ35" s="706">
        <v>6311407</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527802</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214432</v>
      </c>
      <c r="CS35" s="642"/>
      <c r="CT35" s="642"/>
      <c r="CU35" s="642"/>
      <c r="CV35" s="642"/>
      <c r="CW35" s="642"/>
      <c r="CX35" s="642"/>
      <c r="CY35" s="643"/>
      <c r="CZ35" s="646">
        <v>0.4</v>
      </c>
      <c r="DA35" s="675"/>
      <c r="DB35" s="675"/>
      <c r="DC35" s="676"/>
      <c r="DD35" s="649">
        <v>151348</v>
      </c>
      <c r="DE35" s="642"/>
      <c r="DF35" s="642"/>
      <c r="DG35" s="642"/>
      <c r="DH35" s="642"/>
      <c r="DI35" s="642"/>
      <c r="DJ35" s="642"/>
      <c r="DK35" s="643"/>
      <c r="DL35" s="649">
        <v>151348</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226</v>
      </c>
      <c r="AA36" s="703"/>
      <c r="AB36" s="703"/>
      <c r="AC36" s="703"/>
      <c r="AD36" s="704" t="s">
        <v>132</v>
      </c>
      <c r="AE36" s="704"/>
      <c r="AF36" s="704"/>
      <c r="AG36" s="704"/>
      <c r="AH36" s="704"/>
      <c r="AI36" s="704"/>
      <c r="AJ36" s="704"/>
      <c r="AK36" s="704"/>
      <c r="AL36" s="646" t="s">
        <v>226</v>
      </c>
      <c r="AM36" s="647"/>
      <c r="AN36" s="647"/>
      <c r="AO36" s="705"/>
      <c r="AQ36" s="678" t="s">
        <v>322</v>
      </c>
      <c r="AR36" s="679"/>
      <c r="AS36" s="679"/>
      <c r="AT36" s="679"/>
      <c r="AU36" s="679"/>
      <c r="AV36" s="679"/>
      <c r="AW36" s="679"/>
      <c r="AX36" s="679"/>
      <c r="AY36" s="680"/>
      <c r="AZ36" s="641">
        <v>1284206</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-886698</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3944449</v>
      </c>
      <c r="CS36" s="644"/>
      <c r="CT36" s="644"/>
      <c r="CU36" s="644"/>
      <c r="CV36" s="644"/>
      <c r="CW36" s="644"/>
      <c r="CX36" s="644"/>
      <c r="CY36" s="645"/>
      <c r="CZ36" s="646">
        <v>7.1</v>
      </c>
      <c r="DA36" s="675"/>
      <c r="DB36" s="675"/>
      <c r="DC36" s="676"/>
      <c r="DD36" s="649">
        <v>2574334</v>
      </c>
      <c r="DE36" s="644"/>
      <c r="DF36" s="644"/>
      <c r="DG36" s="644"/>
      <c r="DH36" s="644"/>
      <c r="DI36" s="644"/>
      <c r="DJ36" s="644"/>
      <c r="DK36" s="645"/>
      <c r="DL36" s="649">
        <v>2281124</v>
      </c>
      <c r="DM36" s="644"/>
      <c r="DN36" s="644"/>
      <c r="DO36" s="644"/>
      <c r="DP36" s="644"/>
      <c r="DQ36" s="644"/>
      <c r="DR36" s="644"/>
      <c r="DS36" s="644"/>
      <c r="DT36" s="644"/>
      <c r="DU36" s="644"/>
      <c r="DV36" s="645"/>
      <c r="DW36" s="646">
        <v>9.5</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t="s">
        <v>237</v>
      </c>
      <c r="S37" s="644"/>
      <c r="T37" s="644"/>
      <c r="U37" s="644"/>
      <c r="V37" s="644"/>
      <c r="W37" s="644"/>
      <c r="X37" s="644"/>
      <c r="Y37" s="645"/>
      <c r="Z37" s="703" t="s">
        <v>237</v>
      </c>
      <c r="AA37" s="703"/>
      <c r="AB37" s="703"/>
      <c r="AC37" s="703"/>
      <c r="AD37" s="704" t="s">
        <v>237</v>
      </c>
      <c r="AE37" s="704"/>
      <c r="AF37" s="704"/>
      <c r="AG37" s="704"/>
      <c r="AH37" s="704"/>
      <c r="AI37" s="704"/>
      <c r="AJ37" s="704"/>
      <c r="AK37" s="704"/>
      <c r="AL37" s="646" t="s">
        <v>237</v>
      </c>
      <c r="AM37" s="647"/>
      <c r="AN37" s="647"/>
      <c r="AO37" s="705"/>
      <c r="AQ37" s="678" t="s">
        <v>326</v>
      </c>
      <c r="AR37" s="679"/>
      <c r="AS37" s="679"/>
      <c r="AT37" s="679"/>
      <c r="AU37" s="679"/>
      <c r="AV37" s="679"/>
      <c r="AW37" s="679"/>
      <c r="AX37" s="679"/>
      <c r="AY37" s="680"/>
      <c r="AZ37" s="641">
        <v>576476</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16580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712054</v>
      </c>
      <c r="CS37" s="642"/>
      <c r="CT37" s="642"/>
      <c r="CU37" s="642"/>
      <c r="CV37" s="642"/>
      <c r="CW37" s="642"/>
      <c r="CX37" s="642"/>
      <c r="CY37" s="643"/>
      <c r="CZ37" s="646">
        <v>1.3</v>
      </c>
      <c r="DA37" s="675"/>
      <c r="DB37" s="675"/>
      <c r="DC37" s="676"/>
      <c r="DD37" s="649">
        <v>352074</v>
      </c>
      <c r="DE37" s="642"/>
      <c r="DF37" s="642"/>
      <c r="DG37" s="642"/>
      <c r="DH37" s="642"/>
      <c r="DI37" s="642"/>
      <c r="DJ37" s="642"/>
      <c r="DK37" s="643"/>
      <c r="DL37" s="649">
        <v>320508</v>
      </c>
      <c r="DM37" s="642"/>
      <c r="DN37" s="642"/>
      <c r="DO37" s="642"/>
      <c r="DP37" s="642"/>
      <c r="DQ37" s="642"/>
      <c r="DR37" s="642"/>
      <c r="DS37" s="642"/>
      <c r="DT37" s="642"/>
      <c r="DU37" s="642"/>
      <c r="DV37" s="643"/>
      <c r="DW37" s="646">
        <v>1.3</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56639922</v>
      </c>
      <c r="S38" s="693"/>
      <c r="T38" s="693"/>
      <c r="U38" s="693"/>
      <c r="V38" s="693"/>
      <c r="W38" s="693"/>
      <c r="X38" s="693"/>
      <c r="Y38" s="698"/>
      <c r="Z38" s="699">
        <v>100</v>
      </c>
      <c r="AA38" s="699"/>
      <c r="AB38" s="699"/>
      <c r="AC38" s="699"/>
      <c r="AD38" s="700">
        <v>24102304</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109246</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24437</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6311407</v>
      </c>
      <c r="CS38" s="644"/>
      <c r="CT38" s="644"/>
      <c r="CU38" s="644"/>
      <c r="CV38" s="644"/>
      <c r="CW38" s="644"/>
      <c r="CX38" s="644"/>
      <c r="CY38" s="645"/>
      <c r="CZ38" s="646">
        <v>11.4</v>
      </c>
      <c r="DA38" s="675"/>
      <c r="DB38" s="675"/>
      <c r="DC38" s="676"/>
      <c r="DD38" s="649">
        <v>5907009</v>
      </c>
      <c r="DE38" s="644"/>
      <c r="DF38" s="644"/>
      <c r="DG38" s="644"/>
      <c r="DH38" s="644"/>
      <c r="DI38" s="644"/>
      <c r="DJ38" s="644"/>
      <c r="DK38" s="645"/>
      <c r="DL38" s="649">
        <v>3617908</v>
      </c>
      <c r="DM38" s="644"/>
      <c r="DN38" s="644"/>
      <c r="DO38" s="644"/>
      <c r="DP38" s="644"/>
      <c r="DQ38" s="644"/>
      <c r="DR38" s="644"/>
      <c r="DS38" s="644"/>
      <c r="DT38" s="644"/>
      <c r="DU38" s="644"/>
      <c r="DV38" s="645"/>
      <c r="DW38" s="646">
        <v>15</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226</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91</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7901496</v>
      </c>
      <c r="CS39" s="642"/>
      <c r="CT39" s="642"/>
      <c r="CU39" s="642"/>
      <c r="CV39" s="642"/>
      <c r="CW39" s="642"/>
      <c r="CX39" s="642"/>
      <c r="CY39" s="643"/>
      <c r="CZ39" s="646">
        <v>14.3</v>
      </c>
      <c r="DA39" s="675"/>
      <c r="DB39" s="675"/>
      <c r="DC39" s="676"/>
      <c r="DD39" s="649">
        <v>7656182</v>
      </c>
      <c r="DE39" s="642"/>
      <c r="DF39" s="642"/>
      <c r="DG39" s="642"/>
      <c r="DH39" s="642"/>
      <c r="DI39" s="642"/>
      <c r="DJ39" s="642"/>
      <c r="DK39" s="643"/>
      <c r="DL39" s="649" t="s">
        <v>226</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1926446</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92</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16130</v>
      </c>
      <c r="CS40" s="644"/>
      <c r="CT40" s="644"/>
      <c r="CU40" s="644"/>
      <c r="CV40" s="644"/>
      <c r="CW40" s="644"/>
      <c r="CX40" s="644"/>
      <c r="CY40" s="645"/>
      <c r="CZ40" s="646">
        <v>0</v>
      </c>
      <c r="DA40" s="675"/>
      <c r="DB40" s="675"/>
      <c r="DC40" s="676"/>
      <c r="DD40" s="649">
        <v>16130</v>
      </c>
      <c r="DE40" s="644"/>
      <c r="DF40" s="644"/>
      <c r="DG40" s="644"/>
      <c r="DH40" s="644"/>
      <c r="DI40" s="644"/>
      <c r="DJ40" s="644"/>
      <c r="DK40" s="645"/>
      <c r="DL40" s="649" t="s">
        <v>226</v>
      </c>
      <c r="DM40" s="644"/>
      <c r="DN40" s="644"/>
      <c r="DO40" s="644"/>
      <c r="DP40" s="644"/>
      <c r="DQ40" s="644"/>
      <c r="DR40" s="644"/>
      <c r="DS40" s="644"/>
      <c r="DT40" s="644"/>
      <c r="DU40" s="644"/>
      <c r="DV40" s="645"/>
      <c r="DW40" s="646" t="s">
        <v>237</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2415033</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277</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226</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8652666</v>
      </c>
      <c r="CS42" s="644"/>
      <c r="CT42" s="644"/>
      <c r="CU42" s="644"/>
      <c r="CV42" s="644"/>
      <c r="CW42" s="644"/>
      <c r="CX42" s="644"/>
      <c r="CY42" s="645"/>
      <c r="CZ42" s="646">
        <v>15.7</v>
      </c>
      <c r="DA42" s="647"/>
      <c r="DB42" s="647"/>
      <c r="DC42" s="648"/>
      <c r="DD42" s="649">
        <v>1868031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37605</v>
      </c>
      <c r="CS43" s="642"/>
      <c r="CT43" s="642"/>
      <c r="CU43" s="642"/>
      <c r="CV43" s="642"/>
      <c r="CW43" s="642"/>
      <c r="CX43" s="642"/>
      <c r="CY43" s="643"/>
      <c r="CZ43" s="646">
        <v>0.1</v>
      </c>
      <c r="DA43" s="675"/>
      <c r="DB43" s="675"/>
      <c r="DC43" s="676"/>
      <c r="DD43" s="649">
        <v>37605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299</v>
      </c>
      <c r="CE44" s="670"/>
      <c r="CF44" s="638" t="s">
        <v>348</v>
      </c>
      <c r="CG44" s="639"/>
      <c r="CH44" s="639"/>
      <c r="CI44" s="639"/>
      <c r="CJ44" s="639"/>
      <c r="CK44" s="639"/>
      <c r="CL44" s="639"/>
      <c r="CM44" s="639"/>
      <c r="CN44" s="639"/>
      <c r="CO44" s="639"/>
      <c r="CP44" s="639"/>
      <c r="CQ44" s="640"/>
      <c r="CR44" s="641">
        <v>8652666</v>
      </c>
      <c r="CS44" s="644"/>
      <c r="CT44" s="644"/>
      <c r="CU44" s="644"/>
      <c r="CV44" s="644"/>
      <c r="CW44" s="644"/>
      <c r="CX44" s="644"/>
      <c r="CY44" s="645"/>
      <c r="CZ44" s="646">
        <v>15.7</v>
      </c>
      <c r="DA44" s="647"/>
      <c r="DB44" s="647"/>
      <c r="DC44" s="648"/>
      <c r="DD44" s="649">
        <v>1868031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5959208</v>
      </c>
      <c r="CS45" s="642"/>
      <c r="CT45" s="642"/>
      <c r="CU45" s="642"/>
      <c r="CV45" s="642"/>
      <c r="CW45" s="642"/>
      <c r="CX45" s="642"/>
      <c r="CY45" s="643"/>
      <c r="CZ45" s="646">
        <v>10.8</v>
      </c>
      <c r="DA45" s="675"/>
      <c r="DB45" s="675"/>
      <c r="DC45" s="676"/>
      <c r="DD45" s="649">
        <v>1134229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2693458</v>
      </c>
      <c r="CS46" s="644"/>
      <c r="CT46" s="644"/>
      <c r="CU46" s="644"/>
      <c r="CV46" s="644"/>
      <c r="CW46" s="644"/>
      <c r="CX46" s="644"/>
      <c r="CY46" s="645"/>
      <c r="CZ46" s="646">
        <v>4.9000000000000004</v>
      </c>
      <c r="DA46" s="647"/>
      <c r="DB46" s="647"/>
      <c r="DC46" s="648"/>
      <c r="DD46" s="649">
        <v>733802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132</v>
      </c>
      <c r="CS47" s="642"/>
      <c r="CT47" s="642"/>
      <c r="CU47" s="642"/>
      <c r="CV47" s="642"/>
      <c r="CW47" s="642"/>
      <c r="CX47" s="642"/>
      <c r="CY47" s="643"/>
      <c r="CZ47" s="646" t="s">
        <v>226</v>
      </c>
      <c r="DA47" s="675"/>
      <c r="DB47" s="675"/>
      <c r="DC47" s="676"/>
      <c r="DD47" s="649" t="s">
        <v>226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237</v>
      </c>
      <c r="CS48" s="644"/>
      <c r="CT48" s="644"/>
      <c r="CU48" s="644"/>
      <c r="CV48" s="644"/>
      <c r="CW48" s="644"/>
      <c r="CX48" s="644"/>
      <c r="CY48" s="645"/>
      <c r="CZ48" s="646" t="s">
        <v>226</v>
      </c>
      <c r="DA48" s="647"/>
      <c r="DB48" s="647"/>
      <c r="DC48" s="648"/>
      <c r="DD48" s="649" t="s">
        <v>237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55263482</v>
      </c>
      <c r="CS49" s="657"/>
      <c r="CT49" s="657"/>
      <c r="CU49" s="657"/>
      <c r="CV49" s="657"/>
      <c r="CW49" s="657"/>
      <c r="CX49" s="657"/>
      <c r="CY49" s="658"/>
      <c r="CZ49" s="659">
        <v>100</v>
      </c>
      <c r="DA49" s="660"/>
      <c r="DB49" s="660"/>
      <c r="DC49" s="661"/>
      <c r="DD49" s="662">
        <v>35777300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kAN+D1yZsVrzqNFI3CAmcSpWOOIQUkwM4nu64qV9Ik8Szdy0lMu+zdEZZsBJchnK1riSEaS2gldE2guz1P8Ww==" saltValue="wkSIo5RRMp6EofWJ2KKn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51430</v>
      </c>
      <c r="R7" s="1174"/>
      <c r="S7" s="1174"/>
      <c r="T7" s="1174"/>
      <c r="U7" s="1174"/>
      <c r="V7" s="1174">
        <v>50059</v>
      </c>
      <c r="W7" s="1174"/>
      <c r="X7" s="1174"/>
      <c r="Y7" s="1174"/>
      <c r="Z7" s="1174"/>
      <c r="AA7" s="1174">
        <v>1371</v>
      </c>
      <c r="AB7" s="1174"/>
      <c r="AC7" s="1174"/>
      <c r="AD7" s="1174"/>
      <c r="AE7" s="1175"/>
      <c r="AF7" s="1176">
        <v>1350</v>
      </c>
      <c r="AG7" s="1177"/>
      <c r="AH7" s="1177"/>
      <c r="AI7" s="1177"/>
      <c r="AJ7" s="1178"/>
      <c r="AK7" s="1160">
        <v>8883</v>
      </c>
      <c r="AL7" s="1161"/>
      <c r="AM7" s="1161"/>
      <c r="AN7" s="1161"/>
      <c r="AO7" s="1161"/>
      <c r="AP7" s="1161">
        <v>14643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578</v>
      </c>
      <c r="BS7" s="1164" t="s">
        <v>569</v>
      </c>
      <c r="BT7" s="1165"/>
      <c r="BU7" s="1165"/>
      <c r="BV7" s="1165"/>
      <c r="BW7" s="1165"/>
      <c r="BX7" s="1165"/>
      <c r="BY7" s="1165"/>
      <c r="BZ7" s="1165"/>
      <c r="CA7" s="1165"/>
      <c r="CB7" s="1165"/>
      <c r="CC7" s="1165"/>
      <c r="CD7" s="1165"/>
      <c r="CE7" s="1165"/>
      <c r="CF7" s="1165"/>
      <c r="CG7" s="1166"/>
      <c r="CH7" s="1157">
        <v>2</v>
      </c>
      <c r="CI7" s="1158"/>
      <c r="CJ7" s="1158"/>
      <c r="CK7" s="1158"/>
      <c r="CL7" s="1159"/>
      <c r="CM7" s="1157">
        <v>123</v>
      </c>
      <c r="CN7" s="1158"/>
      <c r="CO7" s="1158"/>
      <c r="CP7" s="1158"/>
      <c r="CQ7" s="1159"/>
      <c r="CR7" s="1157">
        <v>5</v>
      </c>
      <c r="CS7" s="1158"/>
      <c r="CT7" s="1158"/>
      <c r="CU7" s="1158"/>
      <c r="CV7" s="1159"/>
      <c r="CW7" s="1157" t="s">
        <v>570</v>
      </c>
      <c r="CX7" s="1158"/>
      <c r="CY7" s="1158"/>
      <c r="CZ7" s="1158"/>
      <c r="DA7" s="1159"/>
      <c r="DB7" s="1157">
        <v>681</v>
      </c>
      <c r="DC7" s="1158"/>
      <c r="DD7" s="1158"/>
      <c r="DE7" s="1158"/>
      <c r="DF7" s="1159"/>
      <c r="DG7" s="1157">
        <v>1309</v>
      </c>
      <c r="DH7" s="1158"/>
      <c r="DI7" s="1158"/>
      <c r="DJ7" s="1158"/>
      <c r="DK7" s="1159"/>
      <c r="DL7" s="1157" t="s">
        <v>571</v>
      </c>
      <c r="DM7" s="1158"/>
      <c r="DN7" s="1158"/>
      <c r="DO7" s="1158"/>
      <c r="DP7" s="1159"/>
      <c r="DQ7" s="1157" t="s">
        <v>571</v>
      </c>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173</v>
      </c>
      <c r="R8" s="1113"/>
      <c r="S8" s="1113"/>
      <c r="T8" s="1113"/>
      <c r="U8" s="1113"/>
      <c r="V8" s="1113">
        <v>173</v>
      </c>
      <c r="W8" s="1113"/>
      <c r="X8" s="1113"/>
      <c r="Y8" s="1113"/>
      <c r="Z8" s="1113"/>
      <c r="AA8" s="1113" t="s">
        <v>555</v>
      </c>
      <c r="AB8" s="1113"/>
      <c r="AC8" s="1113"/>
      <c r="AD8" s="1113"/>
      <c r="AE8" s="1114"/>
      <c r="AF8" s="1088" t="s">
        <v>226</v>
      </c>
      <c r="AG8" s="1089"/>
      <c r="AH8" s="1089"/>
      <c r="AI8" s="1089"/>
      <c r="AJ8" s="1090"/>
      <c r="AK8" s="1155" t="s">
        <v>558</v>
      </c>
      <c r="AL8" s="1156"/>
      <c r="AM8" s="1156"/>
      <c r="AN8" s="1156"/>
      <c r="AO8" s="1156"/>
      <c r="AP8" s="1156">
        <v>169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378</v>
      </c>
      <c r="C9" s="1107"/>
      <c r="D9" s="1107"/>
      <c r="E9" s="1107"/>
      <c r="F9" s="1107"/>
      <c r="G9" s="1107"/>
      <c r="H9" s="1107"/>
      <c r="I9" s="1107"/>
      <c r="J9" s="1107"/>
      <c r="K9" s="1107"/>
      <c r="L9" s="1107"/>
      <c r="M9" s="1107"/>
      <c r="N9" s="1107"/>
      <c r="O9" s="1107"/>
      <c r="P9" s="1108"/>
      <c r="Q9" s="1112">
        <v>13146</v>
      </c>
      <c r="R9" s="1113"/>
      <c r="S9" s="1113"/>
      <c r="T9" s="1113"/>
      <c r="U9" s="1113"/>
      <c r="V9" s="1113">
        <v>13140</v>
      </c>
      <c r="W9" s="1113"/>
      <c r="X9" s="1113"/>
      <c r="Y9" s="1113"/>
      <c r="Z9" s="1113"/>
      <c r="AA9" s="1113">
        <v>6</v>
      </c>
      <c r="AB9" s="1113"/>
      <c r="AC9" s="1113"/>
      <c r="AD9" s="1113"/>
      <c r="AE9" s="1114"/>
      <c r="AF9" s="1088">
        <v>6</v>
      </c>
      <c r="AG9" s="1089"/>
      <c r="AH9" s="1089"/>
      <c r="AI9" s="1089"/>
      <c r="AJ9" s="1090"/>
      <c r="AK9" s="1155">
        <v>8752</v>
      </c>
      <c r="AL9" s="1156"/>
      <c r="AM9" s="1156"/>
      <c r="AN9" s="1156"/>
      <c r="AO9" s="1156"/>
      <c r="AP9" s="1156">
        <v>5685</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t="s">
        <v>379</v>
      </c>
      <c r="C10" s="1107"/>
      <c r="D10" s="1107"/>
      <c r="E10" s="1107"/>
      <c r="F10" s="1107"/>
      <c r="G10" s="1107"/>
      <c r="H10" s="1107"/>
      <c r="I10" s="1107"/>
      <c r="J10" s="1107"/>
      <c r="K10" s="1107"/>
      <c r="L10" s="1107"/>
      <c r="M10" s="1107"/>
      <c r="N10" s="1107"/>
      <c r="O10" s="1107"/>
      <c r="P10" s="1108"/>
      <c r="Q10" s="1112">
        <v>97</v>
      </c>
      <c r="R10" s="1113"/>
      <c r="S10" s="1113"/>
      <c r="T10" s="1113"/>
      <c r="U10" s="1113"/>
      <c r="V10" s="1113">
        <v>97</v>
      </c>
      <c r="W10" s="1113"/>
      <c r="X10" s="1113"/>
      <c r="Y10" s="1113"/>
      <c r="Z10" s="1113"/>
      <c r="AA10" s="1113" t="s">
        <v>556</v>
      </c>
      <c r="AB10" s="1113"/>
      <c r="AC10" s="1113"/>
      <c r="AD10" s="1113"/>
      <c r="AE10" s="1114"/>
      <c r="AF10" s="1088" t="s">
        <v>226</v>
      </c>
      <c r="AG10" s="1089"/>
      <c r="AH10" s="1089"/>
      <c r="AI10" s="1089"/>
      <c r="AJ10" s="1090"/>
      <c r="AK10" s="1155">
        <v>85</v>
      </c>
      <c r="AL10" s="1156"/>
      <c r="AM10" s="1156"/>
      <c r="AN10" s="1156"/>
      <c r="AO10" s="1156"/>
      <c r="AP10" s="1156" t="s">
        <v>556</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56640</v>
      </c>
      <c r="R23" s="1138"/>
      <c r="S23" s="1138"/>
      <c r="T23" s="1138"/>
      <c r="U23" s="1138"/>
      <c r="V23" s="1138">
        <v>55264</v>
      </c>
      <c r="W23" s="1138"/>
      <c r="X23" s="1138"/>
      <c r="Y23" s="1138"/>
      <c r="Z23" s="1138"/>
      <c r="AA23" s="1138">
        <v>1376</v>
      </c>
      <c r="AB23" s="1138"/>
      <c r="AC23" s="1138"/>
      <c r="AD23" s="1138"/>
      <c r="AE23" s="1139"/>
      <c r="AF23" s="1140">
        <v>1356</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226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12646</v>
      </c>
      <c r="R28" s="1123"/>
      <c r="S28" s="1123"/>
      <c r="T28" s="1123"/>
      <c r="U28" s="1123"/>
      <c r="V28" s="1123">
        <v>12118</v>
      </c>
      <c r="W28" s="1123"/>
      <c r="X28" s="1123"/>
      <c r="Y28" s="1123"/>
      <c r="Z28" s="1123"/>
      <c r="AA28" s="1123">
        <v>528</v>
      </c>
      <c r="AB28" s="1123"/>
      <c r="AC28" s="1123"/>
      <c r="AD28" s="1123"/>
      <c r="AE28" s="1124"/>
      <c r="AF28" s="1125">
        <v>528</v>
      </c>
      <c r="AG28" s="1123"/>
      <c r="AH28" s="1123"/>
      <c r="AI28" s="1123"/>
      <c r="AJ28" s="1126"/>
      <c r="AK28" s="1127">
        <v>1851</v>
      </c>
      <c r="AL28" s="1115"/>
      <c r="AM28" s="1115"/>
      <c r="AN28" s="1115"/>
      <c r="AO28" s="1115"/>
      <c r="AP28" s="1115" t="s">
        <v>493</v>
      </c>
      <c r="AQ28" s="1115"/>
      <c r="AR28" s="1115"/>
      <c r="AS28" s="1115"/>
      <c r="AT28" s="1115"/>
      <c r="AU28" s="1115" t="s">
        <v>493</v>
      </c>
      <c r="AV28" s="1115"/>
      <c r="AW28" s="1115"/>
      <c r="AX28" s="1115"/>
      <c r="AY28" s="1115"/>
      <c r="AZ28" s="1116" t="s">
        <v>493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8200</v>
      </c>
      <c r="R29" s="1113"/>
      <c r="S29" s="1113"/>
      <c r="T29" s="1113"/>
      <c r="U29" s="1113"/>
      <c r="V29" s="1113">
        <v>7998</v>
      </c>
      <c r="W29" s="1113"/>
      <c r="X29" s="1113"/>
      <c r="Y29" s="1113"/>
      <c r="Z29" s="1113"/>
      <c r="AA29" s="1113">
        <v>202</v>
      </c>
      <c r="AB29" s="1113"/>
      <c r="AC29" s="1113"/>
      <c r="AD29" s="1113"/>
      <c r="AE29" s="1114"/>
      <c r="AF29" s="1088">
        <v>202</v>
      </c>
      <c r="AG29" s="1089"/>
      <c r="AH29" s="1089"/>
      <c r="AI29" s="1089"/>
      <c r="AJ29" s="1090"/>
      <c r="AK29" s="1049">
        <v>1292</v>
      </c>
      <c r="AL29" s="1040"/>
      <c r="AM29" s="1040"/>
      <c r="AN29" s="1040"/>
      <c r="AO29" s="1040"/>
      <c r="AP29" s="1040" t="s">
        <v>493</v>
      </c>
      <c r="AQ29" s="1040"/>
      <c r="AR29" s="1040"/>
      <c r="AS29" s="1040"/>
      <c r="AT29" s="1040"/>
      <c r="AU29" s="1040" t="s">
        <v>493</v>
      </c>
      <c r="AV29" s="1040"/>
      <c r="AW29" s="1040"/>
      <c r="AX29" s="1040"/>
      <c r="AY29" s="1040"/>
      <c r="AZ29" s="1111" t="s">
        <v>493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2780</v>
      </c>
      <c r="R30" s="1113"/>
      <c r="S30" s="1113"/>
      <c r="T30" s="1113"/>
      <c r="U30" s="1113"/>
      <c r="V30" s="1113">
        <v>2720</v>
      </c>
      <c r="W30" s="1113"/>
      <c r="X30" s="1113"/>
      <c r="Y30" s="1113"/>
      <c r="Z30" s="1113"/>
      <c r="AA30" s="1113">
        <v>60</v>
      </c>
      <c r="AB30" s="1113"/>
      <c r="AC30" s="1113"/>
      <c r="AD30" s="1113"/>
      <c r="AE30" s="1114"/>
      <c r="AF30" s="1088">
        <v>60</v>
      </c>
      <c r="AG30" s="1089"/>
      <c r="AH30" s="1089"/>
      <c r="AI30" s="1089"/>
      <c r="AJ30" s="1090"/>
      <c r="AK30" s="1049">
        <v>1140</v>
      </c>
      <c r="AL30" s="1040"/>
      <c r="AM30" s="1040"/>
      <c r="AN30" s="1040"/>
      <c r="AO30" s="1040"/>
      <c r="AP30" s="1040" t="s">
        <v>493</v>
      </c>
      <c r="AQ30" s="1040"/>
      <c r="AR30" s="1040"/>
      <c r="AS30" s="1040"/>
      <c r="AT30" s="1040"/>
      <c r="AU30" s="1040" t="s">
        <v>493</v>
      </c>
      <c r="AV30" s="1040"/>
      <c r="AW30" s="1040"/>
      <c r="AX30" s="1040"/>
      <c r="AY30" s="1040"/>
      <c r="AZ30" s="1111" t="s">
        <v>493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2964</v>
      </c>
      <c r="R31" s="1113"/>
      <c r="S31" s="1113"/>
      <c r="T31" s="1113"/>
      <c r="U31" s="1113"/>
      <c r="V31" s="1113">
        <v>2943</v>
      </c>
      <c r="W31" s="1113"/>
      <c r="X31" s="1113"/>
      <c r="Y31" s="1113"/>
      <c r="Z31" s="1113"/>
      <c r="AA31" s="1113">
        <v>21</v>
      </c>
      <c r="AB31" s="1113"/>
      <c r="AC31" s="1113"/>
      <c r="AD31" s="1113"/>
      <c r="AE31" s="1114"/>
      <c r="AF31" s="1088">
        <v>21</v>
      </c>
      <c r="AG31" s="1089"/>
      <c r="AH31" s="1089"/>
      <c r="AI31" s="1089"/>
      <c r="AJ31" s="1090"/>
      <c r="AK31" s="1049">
        <v>1284</v>
      </c>
      <c r="AL31" s="1040"/>
      <c r="AM31" s="1040"/>
      <c r="AN31" s="1040"/>
      <c r="AO31" s="1040"/>
      <c r="AP31" s="1040">
        <v>6663</v>
      </c>
      <c r="AQ31" s="1040"/>
      <c r="AR31" s="1040"/>
      <c r="AS31" s="1040"/>
      <c r="AT31" s="1040"/>
      <c r="AU31" s="1040">
        <v>4191</v>
      </c>
      <c r="AV31" s="1040"/>
      <c r="AW31" s="1040"/>
      <c r="AX31" s="1040"/>
      <c r="AY31" s="1040"/>
      <c r="AZ31" s="1111" t="s">
        <v>556</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17432</v>
      </c>
      <c r="R32" s="1113"/>
      <c r="S32" s="1113"/>
      <c r="T32" s="1113"/>
      <c r="U32" s="1113"/>
      <c r="V32" s="1113">
        <v>17432</v>
      </c>
      <c r="W32" s="1113"/>
      <c r="X32" s="1113"/>
      <c r="Y32" s="1113"/>
      <c r="Z32" s="1113"/>
      <c r="AA32" s="1113" t="s">
        <v>557</v>
      </c>
      <c r="AB32" s="1113"/>
      <c r="AC32" s="1113"/>
      <c r="AD32" s="1113"/>
      <c r="AE32" s="1114"/>
      <c r="AF32" s="1088" t="s">
        <v>226</v>
      </c>
      <c r="AG32" s="1089"/>
      <c r="AH32" s="1089"/>
      <c r="AI32" s="1089"/>
      <c r="AJ32" s="1090"/>
      <c r="AK32" s="1049">
        <v>576</v>
      </c>
      <c r="AL32" s="1040"/>
      <c r="AM32" s="1040"/>
      <c r="AN32" s="1040"/>
      <c r="AO32" s="1040"/>
      <c r="AP32" s="1040">
        <v>1741</v>
      </c>
      <c r="AQ32" s="1040"/>
      <c r="AR32" s="1040"/>
      <c r="AS32" s="1040"/>
      <c r="AT32" s="1040"/>
      <c r="AU32" s="1040">
        <v>1741</v>
      </c>
      <c r="AV32" s="1040"/>
      <c r="AW32" s="1040"/>
      <c r="AX32" s="1040"/>
      <c r="AY32" s="1040"/>
      <c r="AZ32" s="1111" t="s">
        <v>556</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811</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386</v>
      </c>
      <c r="W66" s="1071"/>
      <c r="X66" s="1071"/>
      <c r="Y66" s="1071"/>
      <c r="Z66" s="1072"/>
      <c r="AA66" s="1070" t="s">
        <v>387</v>
      </c>
      <c r="AB66" s="1071"/>
      <c r="AC66" s="1071"/>
      <c r="AD66" s="1071"/>
      <c r="AE66" s="1072"/>
      <c r="AF66" s="1076" t="s">
        <v>388</v>
      </c>
      <c r="AG66" s="1077"/>
      <c r="AH66" s="1077"/>
      <c r="AI66" s="1077"/>
      <c r="AJ66" s="1078"/>
      <c r="AK66" s="1070" t="s">
        <v>389</v>
      </c>
      <c r="AL66" s="1065"/>
      <c r="AM66" s="1065"/>
      <c r="AN66" s="1065"/>
      <c r="AO66" s="1066"/>
      <c r="AP66" s="1070" t="s">
        <v>404</v>
      </c>
      <c r="AQ66" s="1071"/>
      <c r="AR66" s="1071"/>
      <c r="AS66" s="1071"/>
      <c r="AT66" s="1072"/>
      <c r="AU66" s="1070" t="s">
        <v>405</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559</v>
      </c>
      <c r="C68" s="1055"/>
      <c r="D68" s="1055"/>
      <c r="E68" s="1055"/>
      <c r="F68" s="1055"/>
      <c r="G68" s="1055"/>
      <c r="H68" s="1055"/>
      <c r="I68" s="1055"/>
      <c r="J68" s="1055"/>
      <c r="K68" s="1055"/>
      <c r="L68" s="1055"/>
      <c r="M68" s="1055"/>
      <c r="N68" s="1055"/>
      <c r="O68" s="1055"/>
      <c r="P68" s="1056"/>
      <c r="Q68" s="1057">
        <v>903</v>
      </c>
      <c r="R68" s="1051"/>
      <c r="S68" s="1051"/>
      <c r="T68" s="1051"/>
      <c r="U68" s="1051"/>
      <c r="V68" s="1051">
        <v>886</v>
      </c>
      <c r="W68" s="1051"/>
      <c r="X68" s="1051"/>
      <c r="Y68" s="1051"/>
      <c r="Z68" s="1051"/>
      <c r="AA68" s="1051">
        <v>17</v>
      </c>
      <c r="AB68" s="1051"/>
      <c r="AC68" s="1051"/>
      <c r="AD68" s="1051"/>
      <c r="AE68" s="1051"/>
      <c r="AF68" s="1051">
        <v>17</v>
      </c>
      <c r="AG68" s="1051"/>
      <c r="AH68" s="1051"/>
      <c r="AI68" s="1051"/>
      <c r="AJ68" s="1051"/>
      <c r="AK68" s="1051">
        <v>24</v>
      </c>
      <c r="AL68" s="1051"/>
      <c r="AM68" s="1051"/>
      <c r="AN68" s="1051"/>
      <c r="AO68" s="1051"/>
      <c r="AP68" s="1051" t="s">
        <v>567</v>
      </c>
      <c r="AQ68" s="1051"/>
      <c r="AR68" s="1051"/>
      <c r="AS68" s="1051"/>
      <c r="AT68" s="1051"/>
      <c r="AU68" s="1051" t="s">
        <v>556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560</v>
      </c>
      <c r="C69" s="1044"/>
      <c r="D69" s="1044"/>
      <c r="E69" s="1044"/>
      <c r="F69" s="1044"/>
      <c r="G69" s="1044"/>
      <c r="H69" s="1044"/>
      <c r="I69" s="1044"/>
      <c r="J69" s="1044"/>
      <c r="K69" s="1044"/>
      <c r="L69" s="1044"/>
      <c r="M69" s="1044"/>
      <c r="N69" s="1044"/>
      <c r="O69" s="1044"/>
      <c r="P69" s="1045"/>
      <c r="Q69" s="1046">
        <v>352</v>
      </c>
      <c r="R69" s="1040"/>
      <c r="S69" s="1040"/>
      <c r="T69" s="1040"/>
      <c r="U69" s="1040"/>
      <c r="V69" s="1040">
        <v>238</v>
      </c>
      <c r="W69" s="1040"/>
      <c r="X69" s="1040"/>
      <c r="Y69" s="1040"/>
      <c r="Z69" s="1040"/>
      <c r="AA69" s="1040">
        <v>114</v>
      </c>
      <c r="AB69" s="1040"/>
      <c r="AC69" s="1040"/>
      <c r="AD69" s="1040"/>
      <c r="AE69" s="1040"/>
      <c r="AF69" s="1040">
        <v>114</v>
      </c>
      <c r="AG69" s="1040"/>
      <c r="AH69" s="1040"/>
      <c r="AI69" s="1040"/>
      <c r="AJ69" s="1040"/>
      <c r="AK69" s="1040" t="s">
        <v>556</v>
      </c>
      <c r="AL69" s="1040"/>
      <c r="AM69" s="1040"/>
      <c r="AN69" s="1040"/>
      <c r="AO69" s="1040"/>
      <c r="AP69" s="1040" t="s">
        <v>556</v>
      </c>
      <c r="AQ69" s="1040"/>
      <c r="AR69" s="1040"/>
      <c r="AS69" s="1040"/>
      <c r="AT69" s="1040"/>
      <c r="AU69" s="1040" t="s">
        <v>557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561</v>
      </c>
      <c r="C70" s="1044"/>
      <c r="D70" s="1044"/>
      <c r="E70" s="1044"/>
      <c r="F70" s="1044"/>
      <c r="G70" s="1044"/>
      <c r="H70" s="1044"/>
      <c r="I70" s="1044"/>
      <c r="J70" s="1044"/>
      <c r="K70" s="1044"/>
      <c r="L70" s="1044"/>
      <c r="M70" s="1044"/>
      <c r="N70" s="1044"/>
      <c r="O70" s="1044"/>
      <c r="P70" s="1045"/>
      <c r="Q70" s="1046">
        <v>5899</v>
      </c>
      <c r="R70" s="1040"/>
      <c r="S70" s="1040"/>
      <c r="T70" s="1040"/>
      <c r="U70" s="1040"/>
      <c r="V70" s="1040">
        <v>5797</v>
      </c>
      <c r="W70" s="1040"/>
      <c r="X70" s="1040"/>
      <c r="Y70" s="1040"/>
      <c r="Z70" s="1040"/>
      <c r="AA70" s="1040">
        <v>102</v>
      </c>
      <c r="AB70" s="1040"/>
      <c r="AC70" s="1040"/>
      <c r="AD70" s="1040"/>
      <c r="AE70" s="1040"/>
      <c r="AF70" s="1040">
        <v>102</v>
      </c>
      <c r="AG70" s="1040"/>
      <c r="AH70" s="1040"/>
      <c r="AI70" s="1040"/>
      <c r="AJ70" s="1040"/>
      <c r="AK70" s="1040">
        <v>51</v>
      </c>
      <c r="AL70" s="1040"/>
      <c r="AM70" s="1040"/>
      <c r="AN70" s="1040"/>
      <c r="AO70" s="1040"/>
      <c r="AP70" s="1040" t="s">
        <v>558</v>
      </c>
      <c r="AQ70" s="1040"/>
      <c r="AR70" s="1040"/>
      <c r="AS70" s="1040"/>
      <c r="AT70" s="1040"/>
      <c r="AU70" s="1040" t="s">
        <v>556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562</v>
      </c>
      <c r="C71" s="1044"/>
      <c r="D71" s="1044"/>
      <c r="E71" s="1044"/>
      <c r="F71" s="1044"/>
      <c r="G71" s="1044"/>
      <c r="H71" s="1044"/>
      <c r="I71" s="1044"/>
      <c r="J71" s="1044"/>
      <c r="K71" s="1044"/>
      <c r="L71" s="1044"/>
      <c r="M71" s="1044"/>
      <c r="N71" s="1044"/>
      <c r="O71" s="1044"/>
      <c r="P71" s="1045"/>
      <c r="Q71" s="1046">
        <v>27208</v>
      </c>
      <c r="R71" s="1040"/>
      <c r="S71" s="1040"/>
      <c r="T71" s="1040"/>
      <c r="U71" s="1040"/>
      <c r="V71" s="1040">
        <v>26981</v>
      </c>
      <c r="W71" s="1040"/>
      <c r="X71" s="1040"/>
      <c r="Y71" s="1040"/>
      <c r="Z71" s="1040"/>
      <c r="AA71" s="1040">
        <v>227</v>
      </c>
      <c r="AB71" s="1040"/>
      <c r="AC71" s="1040"/>
      <c r="AD71" s="1040"/>
      <c r="AE71" s="1040"/>
      <c r="AF71" s="1040">
        <v>227</v>
      </c>
      <c r="AG71" s="1040"/>
      <c r="AH71" s="1040"/>
      <c r="AI71" s="1040"/>
      <c r="AJ71" s="1040"/>
      <c r="AK71" s="1040">
        <v>271</v>
      </c>
      <c r="AL71" s="1040"/>
      <c r="AM71" s="1040"/>
      <c r="AN71" s="1040"/>
      <c r="AO71" s="1040"/>
      <c r="AP71" s="1040" t="s">
        <v>493</v>
      </c>
      <c r="AQ71" s="1040"/>
      <c r="AR71" s="1040"/>
      <c r="AS71" s="1040"/>
      <c r="AT71" s="1040"/>
      <c r="AU71" s="1040" t="s">
        <v>493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563</v>
      </c>
      <c r="C72" s="1044"/>
      <c r="D72" s="1044"/>
      <c r="E72" s="1044"/>
      <c r="F72" s="1044"/>
      <c r="G72" s="1044"/>
      <c r="H72" s="1044"/>
      <c r="I72" s="1044"/>
      <c r="J72" s="1044"/>
      <c r="K72" s="1044"/>
      <c r="L72" s="1044"/>
      <c r="M72" s="1044"/>
      <c r="N72" s="1044"/>
      <c r="O72" s="1044"/>
      <c r="P72" s="1045"/>
      <c r="Q72" s="1046">
        <v>10507</v>
      </c>
      <c r="R72" s="1040"/>
      <c r="S72" s="1040"/>
      <c r="T72" s="1040"/>
      <c r="U72" s="1040"/>
      <c r="V72" s="1040">
        <v>9832</v>
      </c>
      <c r="W72" s="1040"/>
      <c r="X72" s="1040"/>
      <c r="Y72" s="1040"/>
      <c r="Z72" s="1040"/>
      <c r="AA72" s="1040">
        <v>675</v>
      </c>
      <c r="AB72" s="1040"/>
      <c r="AC72" s="1040"/>
      <c r="AD72" s="1040"/>
      <c r="AE72" s="1040"/>
      <c r="AF72" s="1040">
        <v>575</v>
      </c>
      <c r="AG72" s="1040"/>
      <c r="AH72" s="1040"/>
      <c r="AI72" s="1040"/>
      <c r="AJ72" s="1040"/>
      <c r="AK72" s="1040" t="s">
        <v>556</v>
      </c>
      <c r="AL72" s="1040"/>
      <c r="AM72" s="1040"/>
      <c r="AN72" s="1040"/>
      <c r="AO72" s="1040"/>
      <c r="AP72" s="1040">
        <v>3531</v>
      </c>
      <c r="AQ72" s="1040"/>
      <c r="AR72" s="1040"/>
      <c r="AS72" s="1040"/>
      <c r="AT72" s="1040"/>
      <c r="AU72" s="1040">
        <v>99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564</v>
      </c>
      <c r="C73" s="1044"/>
      <c r="D73" s="1044"/>
      <c r="E73" s="1044"/>
      <c r="F73" s="1044"/>
      <c r="G73" s="1044"/>
      <c r="H73" s="1044"/>
      <c r="I73" s="1044"/>
      <c r="J73" s="1044"/>
      <c r="K73" s="1044"/>
      <c r="L73" s="1044"/>
      <c r="M73" s="1044"/>
      <c r="N73" s="1044"/>
      <c r="O73" s="1044"/>
      <c r="P73" s="1045"/>
      <c r="Q73" s="1046">
        <v>5409</v>
      </c>
      <c r="R73" s="1040"/>
      <c r="S73" s="1040"/>
      <c r="T73" s="1040"/>
      <c r="U73" s="1040"/>
      <c r="V73" s="1040">
        <v>5339</v>
      </c>
      <c r="W73" s="1040"/>
      <c r="X73" s="1040"/>
      <c r="Y73" s="1040"/>
      <c r="Z73" s="1040"/>
      <c r="AA73" s="1040">
        <v>70</v>
      </c>
      <c r="AB73" s="1040"/>
      <c r="AC73" s="1040"/>
      <c r="AD73" s="1040"/>
      <c r="AE73" s="1040"/>
      <c r="AF73" s="1040">
        <v>70</v>
      </c>
      <c r="AG73" s="1040"/>
      <c r="AH73" s="1040"/>
      <c r="AI73" s="1040"/>
      <c r="AJ73" s="1040"/>
      <c r="AK73" s="1040">
        <v>1105</v>
      </c>
      <c r="AL73" s="1040"/>
      <c r="AM73" s="1040"/>
      <c r="AN73" s="1040"/>
      <c r="AO73" s="1040"/>
      <c r="AP73" s="1040" t="s">
        <v>493</v>
      </c>
      <c r="AQ73" s="1040"/>
      <c r="AR73" s="1040"/>
      <c r="AS73" s="1040"/>
      <c r="AT73" s="1040"/>
      <c r="AU73" s="1040" t="s">
        <v>493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565</v>
      </c>
      <c r="C74" s="1044"/>
      <c r="D74" s="1044"/>
      <c r="E74" s="1044"/>
      <c r="F74" s="1044"/>
      <c r="G74" s="1044"/>
      <c r="H74" s="1044"/>
      <c r="I74" s="1044"/>
      <c r="J74" s="1044"/>
      <c r="K74" s="1044"/>
      <c r="L74" s="1044"/>
      <c r="M74" s="1044"/>
      <c r="N74" s="1044"/>
      <c r="O74" s="1044"/>
      <c r="P74" s="1045"/>
      <c r="Q74" s="1046">
        <v>1350</v>
      </c>
      <c r="R74" s="1040"/>
      <c r="S74" s="1040"/>
      <c r="T74" s="1040"/>
      <c r="U74" s="1040"/>
      <c r="V74" s="1040">
        <v>1315</v>
      </c>
      <c r="W74" s="1040"/>
      <c r="X74" s="1040"/>
      <c r="Y74" s="1040"/>
      <c r="Z74" s="1040"/>
      <c r="AA74" s="1040">
        <v>35</v>
      </c>
      <c r="AB74" s="1040"/>
      <c r="AC74" s="1040"/>
      <c r="AD74" s="1040"/>
      <c r="AE74" s="1040"/>
      <c r="AF74" s="1040">
        <v>35</v>
      </c>
      <c r="AG74" s="1040"/>
      <c r="AH74" s="1040"/>
      <c r="AI74" s="1040"/>
      <c r="AJ74" s="1040"/>
      <c r="AK74" s="1040">
        <v>9983</v>
      </c>
      <c r="AL74" s="1040"/>
      <c r="AM74" s="1040"/>
      <c r="AN74" s="1040"/>
      <c r="AO74" s="1040"/>
      <c r="AP74" s="1040" t="s">
        <v>493</v>
      </c>
      <c r="AQ74" s="1040"/>
      <c r="AR74" s="1040"/>
      <c r="AS74" s="1040"/>
      <c r="AT74" s="1040"/>
      <c r="AU74" s="1040" t="s">
        <v>493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566</v>
      </c>
      <c r="C75" s="1044"/>
      <c r="D75" s="1044"/>
      <c r="E75" s="1044"/>
      <c r="F75" s="1044"/>
      <c r="G75" s="1044"/>
      <c r="H75" s="1044"/>
      <c r="I75" s="1044"/>
      <c r="J75" s="1044"/>
      <c r="K75" s="1044"/>
      <c r="L75" s="1044"/>
      <c r="M75" s="1044"/>
      <c r="N75" s="1044"/>
      <c r="O75" s="1044"/>
      <c r="P75" s="1045"/>
      <c r="Q75" s="1047">
        <v>1289</v>
      </c>
      <c r="R75" s="1048"/>
      <c r="S75" s="1048"/>
      <c r="T75" s="1048"/>
      <c r="U75" s="1049"/>
      <c r="V75" s="1050">
        <v>1246</v>
      </c>
      <c r="W75" s="1048"/>
      <c r="X75" s="1048"/>
      <c r="Y75" s="1048"/>
      <c r="Z75" s="1049"/>
      <c r="AA75" s="1050">
        <v>43</v>
      </c>
      <c r="AB75" s="1048"/>
      <c r="AC75" s="1048"/>
      <c r="AD75" s="1048"/>
      <c r="AE75" s="1049"/>
      <c r="AF75" s="1050">
        <v>43</v>
      </c>
      <c r="AG75" s="1048"/>
      <c r="AH75" s="1048"/>
      <c r="AI75" s="1048"/>
      <c r="AJ75" s="1049"/>
      <c r="AK75" s="1050" t="s">
        <v>568</v>
      </c>
      <c r="AL75" s="1048"/>
      <c r="AM75" s="1048"/>
      <c r="AN75" s="1048"/>
      <c r="AO75" s="1049"/>
      <c r="AP75" s="1050" t="s">
        <v>493</v>
      </c>
      <c r="AQ75" s="1048"/>
      <c r="AR75" s="1048"/>
      <c r="AS75" s="1048"/>
      <c r="AT75" s="1049"/>
      <c r="AU75" s="1050" t="s">
        <v>556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298</v>
      </c>
      <c r="AG109" s="963"/>
      <c r="AH109" s="963"/>
      <c r="AI109" s="963"/>
      <c r="AJ109" s="964"/>
      <c r="AK109" s="965" t="s">
        <v>297</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298</v>
      </c>
      <c r="BW109" s="963"/>
      <c r="BX109" s="963"/>
      <c r="BY109" s="963"/>
      <c r="BZ109" s="964"/>
      <c r="CA109" s="965" t="s">
        <v>297</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298</v>
      </c>
      <c r="DM109" s="963"/>
      <c r="DN109" s="963"/>
      <c r="DO109" s="963"/>
      <c r="DP109" s="964"/>
      <c r="DQ109" s="965" t="s">
        <v>297</v>
      </c>
      <c r="DR109" s="963"/>
      <c r="DS109" s="963"/>
      <c r="DT109" s="963"/>
      <c r="DU109" s="964"/>
      <c r="DV109" s="965" t="s">
        <v>416</v>
      </c>
      <c r="DW109" s="963"/>
      <c r="DX109" s="963"/>
      <c r="DY109" s="963"/>
      <c r="DZ109" s="994"/>
    </row>
    <row r="110" spans="1:131" s="226" customFormat="1" ht="26.25" customHeight="1" x14ac:dyDescent="0.15">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2071029</v>
      </c>
      <c r="AB110" s="956"/>
      <c r="AC110" s="956"/>
      <c r="AD110" s="956"/>
      <c r="AE110" s="957"/>
      <c r="AF110" s="958">
        <v>2056671</v>
      </c>
      <c r="AG110" s="956"/>
      <c r="AH110" s="956"/>
      <c r="AI110" s="956"/>
      <c r="AJ110" s="957"/>
      <c r="AK110" s="958">
        <v>2133494</v>
      </c>
      <c r="AL110" s="956"/>
      <c r="AM110" s="956"/>
      <c r="AN110" s="956"/>
      <c r="AO110" s="957"/>
      <c r="AP110" s="959">
        <v>9.9</v>
      </c>
      <c r="AQ110" s="960"/>
      <c r="AR110" s="960"/>
      <c r="AS110" s="960"/>
      <c r="AT110" s="961"/>
      <c r="AU110" s="995" t="s">
        <v>67</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22333869</v>
      </c>
      <c r="BR110" s="903"/>
      <c r="BS110" s="903"/>
      <c r="BT110" s="903"/>
      <c r="BU110" s="903"/>
      <c r="BV110" s="903">
        <v>21013408</v>
      </c>
      <c r="BW110" s="903"/>
      <c r="BX110" s="903"/>
      <c r="BY110" s="903"/>
      <c r="BZ110" s="903"/>
      <c r="CA110" s="903">
        <v>20497791</v>
      </c>
      <c r="CB110" s="903"/>
      <c r="CC110" s="903"/>
      <c r="CD110" s="903"/>
      <c r="CE110" s="903"/>
      <c r="CF110" s="927">
        <v>95.4</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401</v>
      </c>
      <c r="DH110" s="903"/>
      <c r="DI110" s="903"/>
      <c r="DJ110" s="903"/>
      <c r="DK110" s="903"/>
      <c r="DL110" s="903" t="s">
        <v>401</v>
      </c>
      <c r="DM110" s="903"/>
      <c r="DN110" s="903"/>
      <c r="DO110" s="903"/>
      <c r="DP110" s="903"/>
      <c r="DQ110" s="903" t="s">
        <v>226</v>
      </c>
      <c r="DR110" s="903"/>
      <c r="DS110" s="903"/>
      <c r="DT110" s="903"/>
      <c r="DU110" s="903"/>
      <c r="DV110" s="904" t="s">
        <v>226</v>
      </c>
      <c r="DW110" s="904"/>
      <c r="DX110" s="904"/>
      <c r="DY110" s="904"/>
      <c r="DZ110" s="905"/>
    </row>
    <row r="111" spans="1:131" s="226" customFormat="1" ht="26.25" customHeight="1" x14ac:dyDescent="0.15">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401</v>
      </c>
      <c r="AB111" s="984"/>
      <c r="AC111" s="984"/>
      <c r="AD111" s="984"/>
      <c r="AE111" s="985"/>
      <c r="AF111" s="986" t="s">
        <v>401</v>
      </c>
      <c r="AG111" s="984"/>
      <c r="AH111" s="984"/>
      <c r="AI111" s="984"/>
      <c r="AJ111" s="985"/>
      <c r="AK111" s="986" t="s">
        <v>401</v>
      </c>
      <c r="AL111" s="984"/>
      <c r="AM111" s="984"/>
      <c r="AN111" s="984"/>
      <c r="AO111" s="985"/>
      <c r="AP111" s="987" t="s">
        <v>401</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v>2724006</v>
      </c>
      <c r="BR111" s="875"/>
      <c r="BS111" s="875"/>
      <c r="BT111" s="875"/>
      <c r="BU111" s="875"/>
      <c r="BV111" s="875">
        <v>2286377</v>
      </c>
      <c r="BW111" s="875"/>
      <c r="BX111" s="875"/>
      <c r="BY111" s="875"/>
      <c r="BZ111" s="875"/>
      <c r="CA111" s="875">
        <v>2309183</v>
      </c>
      <c r="CB111" s="875"/>
      <c r="CC111" s="875"/>
      <c r="CD111" s="875"/>
      <c r="CE111" s="875"/>
      <c r="CF111" s="936">
        <v>10.8</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401</v>
      </c>
      <c r="DH111" s="875"/>
      <c r="DI111" s="875"/>
      <c r="DJ111" s="875"/>
      <c r="DK111" s="875"/>
      <c r="DL111" s="875" t="s">
        <v>401</v>
      </c>
      <c r="DM111" s="875"/>
      <c r="DN111" s="875"/>
      <c r="DO111" s="875"/>
      <c r="DP111" s="875"/>
      <c r="DQ111" s="875" t="s">
        <v>226</v>
      </c>
      <c r="DR111" s="875"/>
      <c r="DS111" s="875"/>
      <c r="DT111" s="875"/>
      <c r="DU111" s="875"/>
      <c r="DV111" s="852" t="s">
        <v>226</v>
      </c>
      <c r="DW111" s="852"/>
      <c r="DX111" s="852"/>
      <c r="DY111" s="852"/>
      <c r="DZ111" s="853"/>
    </row>
    <row r="112" spans="1:131" s="226" customFormat="1" ht="26.25" customHeight="1" x14ac:dyDescent="0.15">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427</v>
      </c>
      <c r="AB112" s="838"/>
      <c r="AC112" s="838"/>
      <c r="AD112" s="838"/>
      <c r="AE112" s="839"/>
      <c r="AF112" s="840" t="s">
        <v>226</v>
      </c>
      <c r="AG112" s="838"/>
      <c r="AH112" s="838"/>
      <c r="AI112" s="838"/>
      <c r="AJ112" s="839"/>
      <c r="AK112" s="840" t="s">
        <v>401</v>
      </c>
      <c r="AL112" s="838"/>
      <c r="AM112" s="838"/>
      <c r="AN112" s="838"/>
      <c r="AO112" s="839"/>
      <c r="AP112" s="885" t="s">
        <v>226</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6129638</v>
      </c>
      <c r="BR112" s="875"/>
      <c r="BS112" s="875"/>
      <c r="BT112" s="875"/>
      <c r="BU112" s="875"/>
      <c r="BV112" s="875">
        <v>5092587</v>
      </c>
      <c r="BW112" s="875"/>
      <c r="BX112" s="875"/>
      <c r="BY112" s="875"/>
      <c r="BZ112" s="875"/>
      <c r="CA112" s="875">
        <v>5932313</v>
      </c>
      <c r="CB112" s="875"/>
      <c r="CC112" s="875"/>
      <c r="CD112" s="875"/>
      <c r="CE112" s="875"/>
      <c r="CF112" s="936">
        <v>27.6</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226</v>
      </c>
      <c r="DH112" s="875"/>
      <c r="DI112" s="875"/>
      <c r="DJ112" s="875"/>
      <c r="DK112" s="875"/>
      <c r="DL112" s="875" t="s">
        <v>401</v>
      </c>
      <c r="DM112" s="875"/>
      <c r="DN112" s="875"/>
      <c r="DO112" s="875"/>
      <c r="DP112" s="875"/>
      <c r="DQ112" s="875" t="s">
        <v>226</v>
      </c>
      <c r="DR112" s="875"/>
      <c r="DS112" s="875"/>
      <c r="DT112" s="875"/>
      <c r="DU112" s="875"/>
      <c r="DV112" s="852" t="s">
        <v>226</v>
      </c>
      <c r="DW112" s="852"/>
      <c r="DX112" s="852"/>
      <c r="DY112" s="852"/>
      <c r="DZ112" s="853"/>
    </row>
    <row r="113" spans="1:130" s="226" customFormat="1" ht="26.25" customHeight="1" x14ac:dyDescent="0.15">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1355232</v>
      </c>
      <c r="AB113" s="984"/>
      <c r="AC113" s="984"/>
      <c r="AD113" s="984"/>
      <c r="AE113" s="985"/>
      <c r="AF113" s="986">
        <v>1195637</v>
      </c>
      <c r="AG113" s="984"/>
      <c r="AH113" s="984"/>
      <c r="AI113" s="984"/>
      <c r="AJ113" s="985"/>
      <c r="AK113" s="986">
        <v>998569</v>
      </c>
      <c r="AL113" s="984"/>
      <c r="AM113" s="984"/>
      <c r="AN113" s="984"/>
      <c r="AO113" s="985"/>
      <c r="AP113" s="987">
        <v>4.5999999999999996</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203815</v>
      </c>
      <c r="BR113" s="875"/>
      <c r="BS113" s="875"/>
      <c r="BT113" s="875"/>
      <c r="BU113" s="875"/>
      <c r="BV113" s="875">
        <v>146584</v>
      </c>
      <c r="BW113" s="875"/>
      <c r="BX113" s="875"/>
      <c r="BY113" s="875"/>
      <c r="BZ113" s="875"/>
      <c r="CA113" s="875">
        <v>98873</v>
      </c>
      <c r="CB113" s="875"/>
      <c r="CC113" s="875"/>
      <c r="CD113" s="875"/>
      <c r="CE113" s="875"/>
      <c r="CF113" s="936">
        <v>0.5</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401</v>
      </c>
      <c r="DH113" s="838"/>
      <c r="DI113" s="838"/>
      <c r="DJ113" s="838"/>
      <c r="DK113" s="839"/>
      <c r="DL113" s="840" t="s">
        <v>226</v>
      </c>
      <c r="DM113" s="838"/>
      <c r="DN113" s="838"/>
      <c r="DO113" s="838"/>
      <c r="DP113" s="839"/>
      <c r="DQ113" s="840" t="s">
        <v>401</v>
      </c>
      <c r="DR113" s="838"/>
      <c r="DS113" s="838"/>
      <c r="DT113" s="838"/>
      <c r="DU113" s="839"/>
      <c r="DV113" s="885" t="s">
        <v>226</v>
      </c>
      <c r="DW113" s="886"/>
      <c r="DX113" s="886"/>
      <c r="DY113" s="886"/>
      <c r="DZ113" s="887"/>
    </row>
    <row r="114" spans="1:130" s="226" customFormat="1" ht="26.25" customHeight="1" x14ac:dyDescent="0.15">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48840</v>
      </c>
      <c r="AB114" s="838"/>
      <c r="AC114" s="838"/>
      <c r="AD114" s="838"/>
      <c r="AE114" s="839"/>
      <c r="AF114" s="840">
        <v>47433</v>
      </c>
      <c r="AG114" s="838"/>
      <c r="AH114" s="838"/>
      <c r="AI114" s="838"/>
      <c r="AJ114" s="839"/>
      <c r="AK114" s="840">
        <v>42648</v>
      </c>
      <c r="AL114" s="838"/>
      <c r="AM114" s="838"/>
      <c r="AN114" s="838"/>
      <c r="AO114" s="839"/>
      <c r="AP114" s="885">
        <v>0.2</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4849453</v>
      </c>
      <c r="BR114" s="875"/>
      <c r="BS114" s="875"/>
      <c r="BT114" s="875"/>
      <c r="BU114" s="875"/>
      <c r="BV114" s="875">
        <v>4789843</v>
      </c>
      <c r="BW114" s="875"/>
      <c r="BX114" s="875"/>
      <c r="BY114" s="875"/>
      <c r="BZ114" s="875"/>
      <c r="CA114" s="875">
        <v>4747444</v>
      </c>
      <c r="CB114" s="875"/>
      <c r="CC114" s="875"/>
      <c r="CD114" s="875"/>
      <c r="CE114" s="875"/>
      <c r="CF114" s="936">
        <v>22.1</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226</v>
      </c>
      <c r="DH114" s="838"/>
      <c r="DI114" s="838"/>
      <c r="DJ114" s="838"/>
      <c r="DK114" s="839"/>
      <c r="DL114" s="840" t="s">
        <v>401</v>
      </c>
      <c r="DM114" s="838"/>
      <c r="DN114" s="838"/>
      <c r="DO114" s="838"/>
      <c r="DP114" s="839"/>
      <c r="DQ114" s="840" t="s">
        <v>401</v>
      </c>
      <c r="DR114" s="838"/>
      <c r="DS114" s="838"/>
      <c r="DT114" s="838"/>
      <c r="DU114" s="839"/>
      <c r="DV114" s="885" t="s">
        <v>401</v>
      </c>
      <c r="DW114" s="886"/>
      <c r="DX114" s="886"/>
      <c r="DY114" s="886"/>
      <c r="DZ114" s="887"/>
    </row>
    <row r="115" spans="1:130" s="226" customFormat="1" ht="26.25" customHeight="1" x14ac:dyDescent="0.15">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127058</v>
      </c>
      <c r="AB115" s="984"/>
      <c r="AC115" s="984"/>
      <c r="AD115" s="984"/>
      <c r="AE115" s="985"/>
      <c r="AF115" s="986">
        <v>121892</v>
      </c>
      <c r="AG115" s="984"/>
      <c r="AH115" s="984"/>
      <c r="AI115" s="984"/>
      <c r="AJ115" s="985"/>
      <c r="AK115" s="986">
        <v>110199</v>
      </c>
      <c r="AL115" s="984"/>
      <c r="AM115" s="984"/>
      <c r="AN115" s="984"/>
      <c r="AO115" s="985"/>
      <c r="AP115" s="987">
        <v>0.5</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226</v>
      </c>
      <c r="BR115" s="875"/>
      <c r="BS115" s="875"/>
      <c r="BT115" s="875"/>
      <c r="BU115" s="875"/>
      <c r="BV115" s="875" t="s">
        <v>226</v>
      </c>
      <c r="BW115" s="875"/>
      <c r="BX115" s="875"/>
      <c r="BY115" s="875"/>
      <c r="BZ115" s="875"/>
      <c r="CA115" s="875" t="s">
        <v>226</v>
      </c>
      <c r="CB115" s="875"/>
      <c r="CC115" s="875"/>
      <c r="CD115" s="875"/>
      <c r="CE115" s="875"/>
      <c r="CF115" s="936" t="s">
        <v>427</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2328964</v>
      </c>
      <c r="DH115" s="838"/>
      <c r="DI115" s="838"/>
      <c r="DJ115" s="838"/>
      <c r="DK115" s="839"/>
      <c r="DL115" s="840">
        <v>1960685</v>
      </c>
      <c r="DM115" s="838"/>
      <c r="DN115" s="838"/>
      <c r="DO115" s="838"/>
      <c r="DP115" s="839"/>
      <c r="DQ115" s="840">
        <v>2051830</v>
      </c>
      <c r="DR115" s="838"/>
      <c r="DS115" s="838"/>
      <c r="DT115" s="838"/>
      <c r="DU115" s="839"/>
      <c r="DV115" s="885">
        <v>9.6</v>
      </c>
      <c r="DW115" s="886"/>
      <c r="DX115" s="886"/>
      <c r="DY115" s="886"/>
      <c r="DZ115" s="887"/>
    </row>
    <row r="116" spans="1:130" s="226" customFormat="1" ht="26.25" customHeight="1" x14ac:dyDescent="0.15">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401</v>
      </c>
      <c r="AB116" s="838"/>
      <c r="AC116" s="838"/>
      <c r="AD116" s="838"/>
      <c r="AE116" s="839"/>
      <c r="AF116" s="840" t="s">
        <v>226</v>
      </c>
      <c r="AG116" s="838"/>
      <c r="AH116" s="838"/>
      <c r="AI116" s="838"/>
      <c r="AJ116" s="839"/>
      <c r="AK116" s="840" t="s">
        <v>401</v>
      </c>
      <c r="AL116" s="838"/>
      <c r="AM116" s="838"/>
      <c r="AN116" s="838"/>
      <c r="AO116" s="839"/>
      <c r="AP116" s="885" t="s">
        <v>401</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401</v>
      </c>
      <c r="BR116" s="875"/>
      <c r="BS116" s="875"/>
      <c r="BT116" s="875"/>
      <c r="BU116" s="875"/>
      <c r="BV116" s="875" t="s">
        <v>401</v>
      </c>
      <c r="BW116" s="875"/>
      <c r="BX116" s="875"/>
      <c r="BY116" s="875"/>
      <c r="BZ116" s="875"/>
      <c r="CA116" s="875" t="s">
        <v>226</v>
      </c>
      <c r="CB116" s="875"/>
      <c r="CC116" s="875"/>
      <c r="CD116" s="875"/>
      <c r="CE116" s="875"/>
      <c r="CF116" s="936" t="s">
        <v>401</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395042</v>
      </c>
      <c r="DH116" s="838"/>
      <c r="DI116" s="838"/>
      <c r="DJ116" s="838"/>
      <c r="DK116" s="839"/>
      <c r="DL116" s="840">
        <v>325692</v>
      </c>
      <c r="DM116" s="838"/>
      <c r="DN116" s="838"/>
      <c r="DO116" s="838"/>
      <c r="DP116" s="839"/>
      <c r="DQ116" s="840">
        <v>257353</v>
      </c>
      <c r="DR116" s="838"/>
      <c r="DS116" s="838"/>
      <c r="DT116" s="838"/>
      <c r="DU116" s="839"/>
      <c r="DV116" s="885">
        <v>1.2</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3602159</v>
      </c>
      <c r="AB117" s="970"/>
      <c r="AC117" s="970"/>
      <c r="AD117" s="970"/>
      <c r="AE117" s="971"/>
      <c r="AF117" s="972">
        <v>3421633</v>
      </c>
      <c r="AG117" s="970"/>
      <c r="AH117" s="970"/>
      <c r="AI117" s="970"/>
      <c r="AJ117" s="971"/>
      <c r="AK117" s="972">
        <v>3284910</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226</v>
      </c>
      <c r="BR117" s="875"/>
      <c r="BS117" s="875"/>
      <c r="BT117" s="875"/>
      <c r="BU117" s="875"/>
      <c r="BV117" s="875" t="s">
        <v>226</v>
      </c>
      <c r="BW117" s="875"/>
      <c r="BX117" s="875"/>
      <c r="BY117" s="875"/>
      <c r="BZ117" s="875"/>
      <c r="CA117" s="875" t="s">
        <v>226</v>
      </c>
      <c r="CB117" s="875"/>
      <c r="CC117" s="875"/>
      <c r="CD117" s="875"/>
      <c r="CE117" s="875"/>
      <c r="CF117" s="936" t="s">
        <v>226</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226</v>
      </c>
      <c r="DH117" s="838"/>
      <c r="DI117" s="838"/>
      <c r="DJ117" s="838"/>
      <c r="DK117" s="839"/>
      <c r="DL117" s="840" t="s">
        <v>226</v>
      </c>
      <c r="DM117" s="838"/>
      <c r="DN117" s="838"/>
      <c r="DO117" s="838"/>
      <c r="DP117" s="839"/>
      <c r="DQ117" s="840" t="s">
        <v>226</v>
      </c>
      <c r="DR117" s="838"/>
      <c r="DS117" s="838"/>
      <c r="DT117" s="838"/>
      <c r="DU117" s="839"/>
      <c r="DV117" s="885" t="s">
        <v>226</v>
      </c>
      <c r="DW117" s="886"/>
      <c r="DX117" s="886"/>
      <c r="DY117" s="886"/>
      <c r="DZ117" s="887"/>
    </row>
    <row r="118" spans="1:130" s="226" customFormat="1" ht="26.25" customHeight="1" x14ac:dyDescent="0.15">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298</v>
      </c>
      <c r="AG118" s="963"/>
      <c r="AH118" s="963"/>
      <c r="AI118" s="963"/>
      <c r="AJ118" s="964"/>
      <c r="AK118" s="965" t="s">
        <v>297</v>
      </c>
      <c r="AL118" s="963"/>
      <c r="AM118" s="963"/>
      <c r="AN118" s="963"/>
      <c r="AO118" s="964"/>
      <c r="AP118" s="966" t="s">
        <v>416</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226</v>
      </c>
      <c r="BR118" s="906"/>
      <c r="BS118" s="906"/>
      <c r="BT118" s="906"/>
      <c r="BU118" s="906"/>
      <c r="BV118" s="906" t="s">
        <v>226</v>
      </c>
      <c r="BW118" s="906"/>
      <c r="BX118" s="906"/>
      <c r="BY118" s="906"/>
      <c r="BZ118" s="906"/>
      <c r="CA118" s="906" t="s">
        <v>226</v>
      </c>
      <c r="CB118" s="906"/>
      <c r="CC118" s="906"/>
      <c r="CD118" s="906"/>
      <c r="CE118" s="906"/>
      <c r="CF118" s="936" t="s">
        <v>226</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401</v>
      </c>
      <c r="DH118" s="838"/>
      <c r="DI118" s="838"/>
      <c r="DJ118" s="838"/>
      <c r="DK118" s="839"/>
      <c r="DL118" s="840" t="s">
        <v>427</v>
      </c>
      <c r="DM118" s="838"/>
      <c r="DN118" s="838"/>
      <c r="DO118" s="838"/>
      <c r="DP118" s="839"/>
      <c r="DQ118" s="840" t="s">
        <v>226</v>
      </c>
      <c r="DR118" s="838"/>
      <c r="DS118" s="838"/>
      <c r="DT118" s="838"/>
      <c r="DU118" s="839"/>
      <c r="DV118" s="885" t="s">
        <v>401</v>
      </c>
      <c r="DW118" s="886"/>
      <c r="DX118" s="886"/>
      <c r="DY118" s="886"/>
      <c r="DZ118" s="887"/>
    </row>
    <row r="119" spans="1:130" s="226" customFormat="1" ht="26.25" customHeight="1" x14ac:dyDescent="0.15">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226</v>
      </c>
      <c r="AB119" s="956"/>
      <c r="AC119" s="956"/>
      <c r="AD119" s="956"/>
      <c r="AE119" s="957"/>
      <c r="AF119" s="958" t="s">
        <v>226</v>
      </c>
      <c r="AG119" s="956"/>
      <c r="AH119" s="956"/>
      <c r="AI119" s="956"/>
      <c r="AJ119" s="957"/>
      <c r="AK119" s="958" t="s">
        <v>226</v>
      </c>
      <c r="AL119" s="956"/>
      <c r="AM119" s="956"/>
      <c r="AN119" s="956"/>
      <c r="AO119" s="957"/>
      <c r="AP119" s="959" t="s">
        <v>226</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447</v>
      </c>
      <c r="BP119" s="939"/>
      <c r="BQ119" s="943">
        <v>36240781</v>
      </c>
      <c r="BR119" s="906"/>
      <c r="BS119" s="906"/>
      <c r="BT119" s="906"/>
      <c r="BU119" s="906"/>
      <c r="BV119" s="906">
        <v>33328799</v>
      </c>
      <c r="BW119" s="906"/>
      <c r="BX119" s="906"/>
      <c r="BY119" s="906"/>
      <c r="BZ119" s="906"/>
      <c r="CA119" s="906">
        <v>33585604</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226</v>
      </c>
      <c r="DH119" s="821"/>
      <c r="DI119" s="821"/>
      <c r="DJ119" s="821"/>
      <c r="DK119" s="822"/>
      <c r="DL119" s="823" t="s">
        <v>226</v>
      </c>
      <c r="DM119" s="821"/>
      <c r="DN119" s="821"/>
      <c r="DO119" s="821"/>
      <c r="DP119" s="822"/>
      <c r="DQ119" s="823" t="s">
        <v>226</v>
      </c>
      <c r="DR119" s="821"/>
      <c r="DS119" s="821"/>
      <c r="DT119" s="821"/>
      <c r="DU119" s="822"/>
      <c r="DV119" s="909" t="s">
        <v>226</v>
      </c>
      <c r="DW119" s="910"/>
      <c r="DX119" s="910"/>
      <c r="DY119" s="910"/>
      <c r="DZ119" s="911"/>
    </row>
    <row r="120" spans="1:130" s="226" customFormat="1" ht="26.25" customHeight="1" x14ac:dyDescent="0.15">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226</v>
      </c>
      <c r="AB120" s="838"/>
      <c r="AC120" s="838"/>
      <c r="AD120" s="838"/>
      <c r="AE120" s="839"/>
      <c r="AF120" s="840" t="s">
        <v>226</v>
      </c>
      <c r="AG120" s="838"/>
      <c r="AH120" s="838"/>
      <c r="AI120" s="838"/>
      <c r="AJ120" s="839"/>
      <c r="AK120" s="840" t="s">
        <v>226</v>
      </c>
      <c r="AL120" s="838"/>
      <c r="AM120" s="838"/>
      <c r="AN120" s="838"/>
      <c r="AO120" s="839"/>
      <c r="AP120" s="885" t="s">
        <v>226</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4575208</v>
      </c>
      <c r="BR120" s="903"/>
      <c r="BS120" s="903"/>
      <c r="BT120" s="903"/>
      <c r="BU120" s="903"/>
      <c r="BV120" s="903">
        <v>5274612</v>
      </c>
      <c r="BW120" s="903"/>
      <c r="BX120" s="903"/>
      <c r="BY120" s="903"/>
      <c r="BZ120" s="903"/>
      <c r="CA120" s="903">
        <v>11323763</v>
      </c>
      <c r="CB120" s="903"/>
      <c r="CC120" s="903"/>
      <c r="CD120" s="903"/>
      <c r="CE120" s="903"/>
      <c r="CF120" s="927">
        <v>52.7</v>
      </c>
      <c r="CG120" s="928"/>
      <c r="CH120" s="928"/>
      <c r="CI120" s="928"/>
      <c r="CJ120" s="928"/>
      <c r="CK120" s="929" t="s">
        <v>451</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6129638</v>
      </c>
      <c r="DH120" s="903"/>
      <c r="DI120" s="903"/>
      <c r="DJ120" s="903"/>
      <c r="DK120" s="903"/>
      <c r="DL120" s="903">
        <v>5092587</v>
      </c>
      <c r="DM120" s="903"/>
      <c r="DN120" s="903"/>
      <c r="DO120" s="903"/>
      <c r="DP120" s="903"/>
      <c r="DQ120" s="903">
        <v>4191324</v>
      </c>
      <c r="DR120" s="903"/>
      <c r="DS120" s="903"/>
      <c r="DT120" s="903"/>
      <c r="DU120" s="903"/>
      <c r="DV120" s="904">
        <v>19.5</v>
      </c>
      <c r="DW120" s="904"/>
      <c r="DX120" s="904"/>
      <c r="DY120" s="904"/>
      <c r="DZ120" s="905"/>
    </row>
    <row r="121" spans="1:130" s="226" customFormat="1" ht="26.25" customHeight="1" x14ac:dyDescent="0.15">
      <c r="A121" s="878"/>
      <c r="B121" s="879"/>
      <c r="C121" s="924" t="s">
        <v>452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226</v>
      </c>
      <c r="AB121" s="838"/>
      <c r="AC121" s="838"/>
      <c r="AD121" s="838"/>
      <c r="AE121" s="839"/>
      <c r="AF121" s="840" t="s">
        <v>226</v>
      </c>
      <c r="AG121" s="838"/>
      <c r="AH121" s="838"/>
      <c r="AI121" s="838"/>
      <c r="AJ121" s="839"/>
      <c r="AK121" s="840" t="s">
        <v>226</v>
      </c>
      <c r="AL121" s="838"/>
      <c r="AM121" s="838"/>
      <c r="AN121" s="838"/>
      <c r="AO121" s="839"/>
      <c r="AP121" s="885" t="s">
        <v>226</v>
      </c>
      <c r="AQ121" s="886"/>
      <c r="AR121" s="886"/>
      <c r="AS121" s="886"/>
      <c r="AT121" s="887"/>
      <c r="AU121" s="947"/>
      <c r="AV121" s="948"/>
      <c r="AW121" s="948"/>
      <c r="AX121" s="948"/>
      <c r="AY121" s="949"/>
      <c r="AZ121" s="873" t="s">
        <v>453</v>
      </c>
      <c r="BA121" s="808"/>
      <c r="BB121" s="808"/>
      <c r="BC121" s="808"/>
      <c r="BD121" s="808"/>
      <c r="BE121" s="808"/>
      <c r="BF121" s="808"/>
      <c r="BG121" s="808"/>
      <c r="BH121" s="808"/>
      <c r="BI121" s="808"/>
      <c r="BJ121" s="808"/>
      <c r="BK121" s="808"/>
      <c r="BL121" s="808"/>
      <c r="BM121" s="808"/>
      <c r="BN121" s="808"/>
      <c r="BO121" s="808"/>
      <c r="BP121" s="809"/>
      <c r="BQ121" s="874">
        <v>15940657</v>
      </c>
      <c r="BR121" s="875"/>
      <c r="BS121" s="875"/>
      <c r="BT121" s="875"/>
      <c r="BU121" s="875"/>
      <c r="BV121" s="875">
        <v>15476234</v>
      </c>
      <c r="BW121" s="875"/>
      <c r="BX121" s="875"/>
      <c r="BY121" s="875"/>
      <c r="BZ121" s="875"/>
      <c r="CA121" s="875">
        <v>9362216</v>
      </c>
      <c r="CB121" s="875"/>
      <c r="CC121" s="875"/>
      <c r="CD121" s="875"/>
      <c r="CE121" s="875"/>
      <c r="CF121" s="936">
        <v>43.6</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t="s">
        <v>226</v>
      </c>
      <c r="DH121" s="875"/>
      <c r="DI121" s="875"/>
      <c r="DJ121" s="875"/>
      <c r="DK121" s="875"/>
      <c r="DL121" s="875" t="s">
        <v>226</v>
      </c>
      <c r="DM121" s="875"/>
      <c r="DN121" s="875"/>
      <c r="DO121" s="875"/>
      <c r="DP121" s="875"/>
      <c r="DQ121" s="875">
        <v>1740989</v>
      </c>
      <c r="DR121" s="875"/>
      <c r="DS121" s="875"/>
      <c r="DT121" s="875"/>
      <c r="DU121" s="875"/>
      <c r="DV121" s="852">
        <v>8.1</v>
      </c>
      <c r="DW121" s="852"/>
      <c r="DX121" s="852"/>
      <c r="DY121" s="852"/>
      <c r="DZ121" s="853"/>
    </row>
    <row r="122" spans="1:130" s="226" customFormat="1" ht="26.25" customHeight="1" x14ac:dyDescent="0.15">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226</v>
      </c>
      <c r="AB122" s="838"/>
      <c r="AC122" s="838"/>
      <c r="AD122" s="838"/>
      <c r="AE122" s="839"/>
      <c r="AF122" s="840" t="s">
        <v>226</v>
      </c>
      <c r="AG122" s="838"/>
      <c r="AH122" s="838"/>
      <c r="AI122" s="838"/>
      <c r="AJ122" s="839"/>
      <c r="AK122" s="840" t="s">
        <v>226</v>
      </c>
      <c r="AL122" s="838"/>
      <c r="AM122" s="838"/>
      <c r="AN122" s="838"/>
      <c r="AO122" s="839"/>
      <c r="AP122" s="885" t="s">
        <v>226</v>
      </c>
      <c r="AQ122" s="886"/>
      <c r="AR122" s="886"/>
      <c r="AS122" s="886"/>
      <c r="AT122" s="887"/>
      <c r="AU122" s="947"/>
      <c r="AV122" s="948"/>
      <c r="AW122" s="948"/>
      <c r="AX122" s="948"/>
      <c r="AY122" s="949"/>
      <c r="AZ122" s="940" t="s">
        <v>454</v>
      </c>
      <c r="BA122" s="941"/>
      <c r="BB122" s="941"/>
      <c r="BC122" s="941"/>
      <c r="BD122" s="941"/>
      <c r="BE122" s="941"/>
      <c r="BF122" s="941"/>
      <c r="BG122" s="941"/>
      <c r="BH122" s="941"/>
      <c r="BI122" s="941"/>
      <c r="BJ122" s="941"/>
      <c r="BK122" s="941"/>
      <c r="BL122" s="941"/>
      <c r="BM122" s="941"/>
      <c r="BN122" s="941"/>
      <c r="BO122" s="941"/>
      <c r="BP122" s="942"/>
      <c r="BQ122" s="943">
        <v>19024028</v>
      </c>
      <c r="BR122" s="906"/>
      <c r="BS122" s="906"/>
      <c r="BT122" s="906"/>
      <c r="BU122" s="906"/>
      <c r="BV122" s="906">
        <v>17129444</v>
      </c>
      <c r="BW122" s="906"/>
      <c r="BX122" s="906"/>
      <c r="BY122" s="906"/>
      <c r="BZ122" s="906"/>
      <c r="CA122" s="906">
        <v>15275641</v>
      </c>
      <c r="CB122" s="906"/>
      <c r="CC122" s="906"/>
      <c r="CD122" s="906"/>
      <c r="CE122" s="906"/>
      <c r="CF122" s="907">
        <v>71.099999999999994</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74159</v>
      </c>
      <c r="AB123" s="838"/>
      <c r="AC123" s="838"/>
      <c r="AD123" s="838"/>
      <c r="AE123" s="839"/>
      <c r="AF123" s="840">
        <v>69350</v>
      </c>
      <c r="AG123" s="838"/>
      <c r="AH123" s="838"/>
      <c r="AI123" s="838"/>
      <c r="AJ123" s="839"/>
      <c r="AK123" s="840">
        <v>68339</v>
      </c>
      <c r="AL123" s="838"/>
      <c r="AM123" s="838"/>
      <c r="AN123" s="838"/>
      <c r="AO123" s="839"/>
      <c r="AP123" s="885">
        <v>0.3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455</v>
      </c>
      <c r="BP123" s="939"/>
      <c r="BQ123" s="893">
        <v>39539893</v>
      </c>
      <c r="BR123" s="894"/>
      <c r="BS123" s="894"/>
      <c r="BT123" s="894"/>
      <c r="BU123" s="894"/>
      <c r="BV123" s="894">
        <v>37880290</v>
      </c>
      <c r="BW123" s="894"/>
      <c r="BX123" s="894"/>
      <c r="BY123" s="894"/>
      <c r="BZ123" s="894"/>
      <c r="CA123" s="894">
        <v>35961620</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226</v>
      </c>
      <c r="AB124" s="838"/>
      <c r="AC124" s="838"/>
      <c r="AD124" s="838"/>
      <c r="AE124" s="839"/>
      <c r="AF124" s="840" t="s">
        <v>226</v>
      </c>
      <c r="AG124" s="838"/>
      <c r="AH124" s="838"/>
      <c r="AI124" s="838"/>
      <c r="AJ124" s="839"/>
      <c r="AK124" s="840" t="s">
        <v>226</v>
      </c>
      <c r="AL124" s="838"/>
      <c r="AM124" s="838"/>
      <c r="AN124" s="838"/>
      <c r="AO124" s="839"/>
      <c r="AP124" s="885" t="s">
        <v>226</v>
      </c>
      <c r="AQ124" s="886"/>
      <c r="AR124" s="886"/>
      <c r="AS124" s="886"/>
      <c r="AT124" s="887"/>
      <c r="AU124" s="888" t="s">
        <v>456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226</v>
      </c>
      <c r="BR124" s="892"/>
      <c r="BS124" s="892"/>
      <c r="BT124" s="892"/>
      <c r="BU124" s="892"/>
      <c r="BV124" s="892" t="s">
        <v>226</v>
      </c>
      <c r="BW124" s="892"/>
      <c r="BX124" s="892"/>
      <c r="BY124" s="892"/>
      <c r="BZ124" s="892"/>
      <c r="CA124" s="892" t="s">
        <v>226</v>
      </c>
      <c r="CB124" s="892"/>
      <c r="CC124" s="892"/>
      <c r="CD124" s="892"/>
      <c r="CE124" s="892"/>
      <c r="CF124" s="782"/>
      <c r="CG124" s="783"/>
      <c r="CH124" s="783"/>
      <c r="CI124" s="783"/>
      <c r="CJ124" s="923"/>
      <c r="CK124" s="931"/>
      <c r="CL124" s="931"/>
      <c r="CM124" s="931"/>
      <c r="CN124" s="931"/>
      <c r="CO124" s="932"/>
      <c r="CP124" s="896" t="s">
        <v>457</v>
      </c>
      <c r="CQ124" s="897"/>
      <c r="CR124" s="897"/>
      <c r="CS124" s="897"/>
      <c r="CT124" s="897"/>
      <c r="CU124" s="897"/>
      <c r="CV124" s="897"/>
      <c r="CW124" s="897"/>
      <c r="CX124" s="897"/>
      <c r="CY124" s="897"/>
      <c r="CZ124" s="897"/>
      <c r="DA124" s="897"/>
      <c r="DB124" s="897"/>
      <c r="DC124" s="897"/>
      <c r="DD124" s="897"/>
      <c r="DE124" s="897"/>
      <c r="DF124" s="898"/>
      <c r="DG124" s="820" t="s">
        <v>226</v>
      </c>
      <c r="DH124" s="821"/>
      <c r="DI124" s="821"/>
      <c r="DJ124" s="821"/>
      <c r="DK124" s="822"/>
      <c r="DL124" s="823" t="s">
        <v>226</v>
      </c>
      <c r="DM124" s="821"/>
      <c r="DN124" s="821"/>
      <c r="DO124" s="821"/>
      <c r="DP124" s="822"/>
      <c r="DQ124" s="823" t="s">
        <v>226</v>
      </c>
      <c r="DR124" s="821"/>
      <c r="DS124" s="821"/>
      <c r="DT124" s="821"/>
      <c r="DU124" s="822"/>
      <c r="DV124" s="909" t="s">
        <v>226</v>
      </c>
      <c r="DW124" s="910"/>
      <c r="DX124" s="910"/>
      <c r="DY124" s="910"/>
      <c r="DZ124" s="911"/>
    </row>
    <row r="125" spans="1:130" s="226" customFormat="1" ht="26.25" customHeight="1" x14ac:dyDescent="0.15">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226</v>
      </c>
      <c r="AB125" s="838"/>
      <c r="AC125" s="838"/>
      <c r="AD125" s="838"/>
      <c r="AE125" s="839"/>
      <c r="AF125" s="840" t="s">
        <v>226</v>
      </c>
      <c r="AG125" s="838"/>
      <c r="AH125" s="838"/>
      <c r="AI125" s="838"/>
      <c r="AJ125" s="839"/>
      <c r="AK125" s="840" t="s">
        <v>226</v>
      </c>
      <c r="AL125" s="838"/>
      <c r="AM125" s="838"/>
      <c r="AN125" s="838"/>
      <c r="AO125" s="839"/>
      <c r="AP125" s="885" t="s">
        <v>226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458</v>
      </c>
      <c r="CL125" s="913"/>
      <c r="CM125" s="913"/>
      <c r="CN125" s="913"/>
      <c r="CO125" s="914"/>
      <c r="CP125" s="921" t="s">
        <v>459</v>
      </c>
      <c r="CQ125" s="866"/>
      <c r="CR125" s="866"/>
      <c r="CS125" s="866"/>
      <c r="CT125" s="866"/>
      <c r="CU125" s="866"/>
      <c r="CV125" s="866"/>
      <c r="CW125" s="866"/>
      <c r="CX125" s="866"/>
      <c r="CY125" s="866"/>
      <c r="CZ125" s="866"/>
      <c r="DA125" s="866"/>
      <c r="DB125" s="866"/>
      <c r="DC125" s="866"/>
      <c r="DD125" s="866"/>
      <c r="DE125" s="866"/>
      <c r="DF125" s="867"/>
      <c r="DG125" s="922" t="s">
        <v>226</v>
      </c>
      <c r="DH125" s="903"/>
      <c r="DI125" s="903"/>
      <c r="DJ125" s="903"/>
      <c r="DK125" s="903"/>
      <c r="DL125" s="903" t="s">
        <v>226</v>
      </c>
      <c r="DM125" s="903"/>
      <c r="DN125" s="903"/>
      <c r="DO125" s="903"/>
      <c r="DP125" s="903"/>
      <c r="DQ125" s="903" t="s">
        <v>226</v>
      </c>
      <c r="DR125" s="903"/>
      <c r="DS125" s="903"/>
      <c r="DT125" s="903"/>
      <c r="DU125" s="903"/>
      <c r="DV125" s="904" t="s">
        <v>226</v>
      </c>
      <c r="DW125" s="904"/>
      <c r="DX125" s="904"/>
      <c r="DY125" s="904"/>
      <c r="DZ125" s="905"/>
    </row>
    <row r="126" spans="1:130" s="226" customFormat="1" ht="26.25" customHeight="1" thickBot="1" x14ac:dyDescent="0.2">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52899</v>
      </c>
      <c r="AB126" s="838"/>
      <c r="AC126" s="838"/>
      <c r="AD126" s="838"/>
      <c r="AE126" s="839"/>
      <c r="AF126" s="840">
        <v>52542</v>
      </c>
      <c r="AG126" s="838"/>
      <c r="AH126" s="838"/>
      <c r="AI126" s="838"/>
      <c r="AJ126" s="839"/>
      <c r="AK126" s="840">
        <v>41860</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460</v>
      </c>
      <c r="CQ126" s="808"/>
      <c r="CR126" s="808"/>
      <c r="CS126" s="808"/>
      <c r="CT126" s="808"/>
      <c r="CU126" s="808"/>
      <c r="CV126" s="808"/>
      <c r="CW126" s="808"/>
      <c r="CX126" s="808"/>
      <c r="CY126" s="808"/>
      <c r="CZ126" s="808"/>
      <c r="DA126" s="808"/>
      <c r="DB126" s="808"/>
      <c r="DC126" s="808"/>
      <c r="DD126" s="808"/>
      <c r="DE126" s="808"/>
      <c r="DF126" s="809"/>
      <c r="DG126" s="874" t="s">
        <v>226</v>
      </c>
      <c r="DH126" s="875"/>
      <c r="DI126" s="875"/>
      <c r="DJ126" s="875"/>
      <c r="DK126" s="875"/>
      <c r="DL126" s="875" t="s">
        <v>226</v>
      </c>
      <c r="DM126" s="875"/>
      <c r="DN126" s="875"/>
      <c r="DO126" s="875"/>
      <c r="DP126" s="875"/>
      <c r="DQ126" s="875" t="s">
        <v>226</v>
      </c>
      <c r="DR126" s="875"/>
      <c r="DS126" s="875"/>
      <c r="DT126" s="875"/>
      <c r="DU126" s="875"/>
      <c r="DV126" s="852" t="s">
        <v>226</v>
      </c>
      <c r="DW126" s="852"/>
      <c r="DX126" s="852"/>
      <c r="DY126" s="852"/>
      <c r="DZ126" s="853"/>
    </row>
    <row r="127" spans="1:130" s="226" customFormat="1" ht="26.25" customHeight="1" x14ac:dyDescent="0.15">
      <c r="A127" s="880"/>
      <c r="B127" s="881"/>
      <c r="C127" s="899" t="s">
        <v>461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226</v>
      </c>
      <c r="AB127" s="838"/>
      <c r="AC127" s="838"/>
      <c r="AD127" s="838"/>
      <c r="AE127" s="839"/>
      <c r="AF127" s="840" t="s">
        <v>226</v>
      </c>
      <c r="AG127" s="838"/>
      <c r="AH127" s="838"/>
      <c r="AI127" s="838"/>
      <c r="AJ127" s="839"/>
      <c r="AK127" s="840" t="s">
        <v>226</v>
      </c>
      <c r="AL127" s="838"/>
      <c r="AM127" s="838"/>
      <c r="AN127" s="838"/>
      <c r="AO127" s="839"/>
      <c r="AP127" s="885" t="s">
        <v>226</v>
      </c>
      <c r="AQ127" s="886"/>
      <c r="AR127" s="886"/>
      <c r="AS127" s="886"/>
      <c r="AT127" s="887"/>
      <c r="AU127" s="262"/>
      <c r="AV127" s="262"/>
      <c r="AW127" s="262"/>
      <c r="AX127" s="902" t="s">
        <v>462</v>
      </c>
      <c r="AY127" s="870"/>
      <c r="AZ127" s="870"/>
      <c r="BA127" s="870"/>
      <c r="BB127" s="870"/>
      <c r="BC127" s="870"/>
      <c r="BD127" s="870"/>
      <c r="BE127" s="871"/>
      <c r="BF127" s="869" t="s">
        <v>463</v>
      </c>
      <c r="BG127" s="870"/>
      <c r="BH127" s="870"/>
      <c r="BI127" s="870"/>
      <c r="BJ127" s="870"/>
      <c r="BK127" s="870"/>
      <c r="BL127" s="871"/>
      <c r="BM127" s="869" t="s">
        <v>464</v>
      </c>
      <c r="BN127" s="870"/>
      <c r="BO127" s="870"/>
      <c r="BP127" s="870"/>
      <c r="BQ127" s="870"/>
      <c r="BR127" s="870"/>
      <c r="BS127" s="871"/>
      <c r="BT127" s="869" t="s">
        <v>465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466</v>
      </c>
      <c r="CQ127" s="808"/>
      <c r="CR127" s="808"/>
      <c r="CS127" s="808"/>
      <c r="CT127" s="808"/>
      <c r="CU127" s="808"/>
      <c r="CV127" s="808"/>
      <c r="CW127" s="808"/>
      <c r="CX127" s="808"/>
      <c r="CY127" s="808"/>
      <c r="CZ127" s="808"/>
      <c r="DA127" s="808"/>
      <c r="DB127" s="808"/>
      <c r="DC127" s="808"/>
      <c r="DD127" s="808"/>
      <c r="DE127" s="808"/>
      <c r="DF127" s="809"/>
      <c r="DG127" s="874" t="s">
        <v>226</v>
      </c>
      <c r="DH127" s="875"/>
      <c r="DI127" s="875"/>
      <c r="DJ127" s="875"/>
      <c r="DK127" s="875"/>
      <c r="DL127" s="875" t="s">
        <v>226</v>
      </c>
      <c r="DM127" s="875"/>
      <c r="DN127" s="875"/>
      <c r="DO127" s="875"/>
      <c r="DP127" s="875"/>
      <c r="DQ127" s="875" t="s">
        <v>226</v>
      </c>
      <c r="DR127" s="875"/>
      <c r="DS127" s="875"/>
      <c r="DT127" s="875"/>
      <c r="DU127" s="875"/>
      <c r="DV127" s="852" t="s">
        <v>226</v>
      </c>
      <c r="DW127" s="852"/>
      <c r="DX127" s="852"/>
      <c r="DY127" s="852"/>
      <c r="DZ127" s="853"/>
    </row>
    <row r="128" spans="1:130" s="226" customFormat="1" ht="26.25" customHeight="1" thickBot="1" x14ac:dyDescent="0.2">
      <c r="A128" s="854" t="s">
        <v>467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468</v>
      </c>
      <c r="X128" s="856"/>
      <c r="Y128" s="856"/>
      <c r="Z128" s="857"/>
      <c r="AA128" s="858">
        <v>1494940</v>
      </c>
      <c r="AB128" s="859"/>
      <c r="AC128" s="859"/>
      <c r="AD128" s="859"/>
      <c r="AE128" s="860"/>
      <c r="AF128" s="861">
        <v>1197664</v>
      </c>
      <c r="AG128" s="859"/>
      <c r="AH128" s="859"/>
      <c r="AI128" s="859"/>
      <c r="AJ128" s="860"/>
      <c r="AK128" s="861">
        <v>896195</v>
      </c>
      <c r="AL128" s="859"/>
      <c r="AM128" s="859"/>
      <c r="AN128" s="859"/>
      <c r="AO128" s="860"/>
      <c r="AP128" s="862"/>
      <c r="AQ128" s="863"/>
      <c r="AR128" s="863"/>
      <c r="AS128" s="863"/>
      <c r="AT128" s="864"/>
      <c r="AU128" s="262"/>
      <c r="AV128" s="262"/>
      <c r="AW128" s="262"/>
      <c r="AX128" s="865" t="s">
        <v>469</v>
      </c>
      <c r="AY128" s="866"/>
      <c r="AZ128" s="866"/>
      <c r="BA128" s="866"/>
      <c r="BB128" s="866"/>
      <c r="BC128" s="866"/>
      <c r="BD128" s="866"/>
      <c r="BE128" s="867"/>
      <c r="BF128" s="844" t="s">
        <v>226</v>
      </c>
      <c r="BG128" s="845"/>
      <c r="BH128" s="845"/>
      <c r="BI128" s="845"/>
      <c r="BJ128" s="845"/>
      <c r="BK128" s="845"/>
      <c r="BL128" s="868"/>
      <c r="BM128" s="844">
        <v>12.17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470</v>
      </c>
      <c r="CQ128" s="786"/>
      <c r="CR128" s="786"/>
      <c r="CS128" s="786"/>
      <c r="CT128" s="786"/>
      <c r="CU128" s="786"/>
      <c r="CV128" s="786"/>
      <c r="CW128" s="786"/>
      <c r="CX128" s="786"/>
      <c r="CY128" s="786"/>
      <c r="CZ128" s="786"/>
      <c r="DA128" s="786"/>
      <c r="DB128" s="786"/>
      <c r="DC128" s="786"/>
      <c r="DD128" s="786"/>
      <c r="DE128" s="786"/>
      <c r="DF128" s="787"/>
      <c r="DG128" s="848" t="s">
        <v>226</v>
      </c>
      <c r="DH128" s="849"/>
      <c r="DI128" s="849"/>
      <c r="DJ128" s="849"/>
      <c r="DK128" s="849"/>
      <c r="DL128" s="849" t="s">
        <v>226</v>
      </c>
      <c r="DM128" s="849"/>
      <c r="DN128" s="849"/>
      <c r="DO128" s="849"/>
      <c r="DP128" s="849"/>
      <c r="DQ128" s="849" t="s">
        <v>226</v>
      </c>
      <c r="DR128" s="849"/>
      <c r="DS128" s="849"/>
      <c r="DT128" s="849"/>
      <c r="DU128" s="849"/>
      <c r="DV128" s="850" t="s">
        <v>226</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471</v>
      </c>
      <c r="X129" s="835"/>
      <c r="Y129" s="835"/>
      <c r="Z129" s="836"/>
      <c r="AA129" s="837">
        <v>23340717</v>
      </c>
      <c r="AB129" s="838"/>
      <c r="AC129" s="838"/>
      <c r="AD129" s="838"/>
      <c r="AE129" s="839"/>
      <c r="AF129" s="840">
        <v>23774308</v>
      </c>
      <c r="AG129" s="838"/>
      <c r="AH129" s="838"/>
      <c r="AI129" s="838"/>
      <c r="AJ129" s="839"/>
      <c r="AK129" s="840">
        <v>23748833</v>
      </c>
      <c r="AL129" s="838"/>
      <c r="AM129" s="838"/>
      <c r="AN129" s="838"/>
      <c r="AO129" s="839"/>
      <c r="AP129" s="841"/>
      <c r="AQ129" s="842"/>
      <c r="AR129" s="842"/>
      <c r="AS129" s="842"/>
      <c r="AT129" s="843"/>
      <c r="AU129" s="264"/>
      <c r="AV129" s="264"/>
      <c r="AW129" s="264"/>
      <c r="AX129" s="807" t="s">
        <v>472</v>
      </c>
      <c r="AY129" s="808"/>
      <c r="AZ129" s="808"/>
      <c r="BA129" s="808"/>
      <c r="BB129" s="808"/>
      <c r="BC129" s="808"/>
      <c r="BD129" s="808"/>
      <c r="BE129" s="809"/>
      <c r="BF129" s="827" t="s">
        <v>226</v>
      </c>
      <c r="BG129" s="828"/>
      <c r="BH129" s="828"/>
      <c r="BI129" s="828"/>
      <c r="BJ129" s="828"/>
      <c r="BK129" s="828"/>
      <c r="BL129" s="829"/>
      <c r="BM129" s="827">
        <v>17.170000000000002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474</v>
      </c>
      <c r="X130" s="835"/>
      <c r="Y130" s="835"/>
      <c r="Z130" s="836"/>
      <c r="AA130" s="837">
        <v>2460079</v>
      </c>
      <c r="AB130" s="838"/>
      <c r="AC130" s="838"/>
      <c r="AD130" s="838"/>
      <c r="AE130" s="839"/>
      <c r="AF130" s="840">
        <v>2385623</v>
      </c>
      <c r="AG130" s="838"/>
      <c r="AH130" s="838"/>
      <c r="AI130" s="838"/>
      <c r="AJ130" s="839"/>
      <c r="AK130" s="840">
        <v>2272792</v>
      </c>
      <c r="AL130" s="838"/>
      <c r="AM130" s="838"/>
      <c r="AN130" s="838"/>
      <c r="AO130" s="839"/>
      <c r="AP130" s="841"/>
      <c r="AQ130" s="842"/>
      <c r="AR130" s="842"/>
      <c r="AS130" s="842"/>
      <c r="AT130" s="843"/>
      <c r="AU130" s="264"/>
      <c r="AV130" s="264"/>
      <c r="AW130" s="264"/>
      <c r="AX130" s="807" t="s">
        <v>475</v>
      </c>
      <c r="AY130" s="808"/>
      <c r="AZ130" s="808"/>
      <c r="BA130" s="808"/>
      <c r="BB130" s="808"/>
      <c r="BC130" s="808"/>
      <c r="BD130" s="808"/>
      <c r="BE130" s="809"/>
      <c r="BF130" s="810">
        <v>-0.6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476</v>
      </c>
      <c r="X131" s="818"/>
      <c r="Y131" s="818"/>
      <c r="Z131" s="819"/>
      <c r="AA131" s="820">
        <v>20880638</v>
      </c>
      <c r="AB131" s="821"/>
      <c r="AC131" s="821"/>
      <c r="AD131" s="821"/>
      <c r="AE131" s="822"/>
      <c r="AF131" s="823">
        <v>21388685</v>
      </c>
      <c r="AG131" s="821"/>
      <c r="AH131" s="821"/>
      <c r="AI131" s="821"/>
      <c r="AJ131" s="822"/>
      <c r="AK131" s="823">
        <v>21476041</v>
      </c>
      <c r="AL131" s="821"/>
      <c r="AM131" s="821"/>
      <c r="AN131" s="821"/>
      <c r="AO131" s="822"/>
      <c r="AP131" s="824"/>
      <c r="AQ131" s="825"/>
      <c r="AR131" s="825"/>
      <c r="AS131" s="825"/>
      <c r="AT131" s="826"/>
      <c r="AU131" s="264"/>
      <c r="AV131" s="264"/>
      <c r="AW131" s="264"/>
      <c r="AX131" s="785" t="s">
        <v>477</v>
      </c>
      <c r="AY131" s="786"/>
      <c r="AZ131" s="786"/>
      <c r="BA131" s="786"/>
      <c r="BB131" s="786"/>
      <c r="BC131" s="786"/>
      <c r="BD131" s="786"/>
      <c r="BE131" s="787"/>
      <c r="BF131" s="788" t="s">
        <v>226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479</v>
      </c>
      <c r="W132" s="798"/>
      <c r="X132" s="798"/>
      <c r="Y132" s="798"/>
      <c r="Z132" s="799"/>
      <c r="AA132" s="800">
        <v>-1.689889411</v>
      </c>
      <c r="AB132" s="801"/>
      <c r="AC132" s="801"/>
      <c r="AD132" s="801"/>
      <c r="AE132" s="802"/>
      <c r="AF132" s="803">
        <v>-0.75579213999999995</v>
      </c>
      <c r="AG132" s="801"/>
      <c r="AH132" s="801"/>
      <c r="AI132" s="801"/>
      <c r="AJ132" s="802"/>
      <c r="AK132" s="803">
        <v>0.53977825800000001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480</v>
      </c>
      <c r="W133" s="777"/>
      <c r="X133" s="777"/>
      <c r="Y133" s="777"/>
      <c r="Z133" s="778"/>
      <c r="AA133" s="779">
        <v>-0.8</v>
      </c>
      <c r="AB133" s="780"/>
      <c r="AC133" s="780"/>
      <c r="AD133" s="780"/>
      <c r="AE133" s="781"/>
      <c r="AF133" s="779">
        <v>-1.4</v>
      </c>
      <c r="AG133" s="780"/>
      <c r="AH133" s="780"/>
      <c r="AI133" s="780"/>
      <c r="AJ133" s="781"/>
      <c r="AK133" s="779">
        <v>-0.6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7pTxxJdTrzM6s9wpSyddZovX8aigJUdNqRAitAHD70tsNg41EUotjP13wAjyEvyr3MktZJjkhDnSkHypDxYhCQ==" saltValue="z1Jqgi3qGRLYfYTvShpD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ufrYpD0qAqvaYP6iOL/eTPKOmOutyAIsoLSkUs3RbD3PeMz11VLrCn/Xt4ZHQRAcgexotm894AMIcjG//4q6A==" saltValue="Sk4vcUWAEfmIHt4iPA4m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ChwEktKeJ76ptfGVFa7oWLBRquUYHrbtLEj6AgD6zAkx1kWekvJf3f0duO7dxN2QMQd68jVk40swsKOzk2xEg==" saltValue="PDYP9D8Z0eRvkGnf0PD9a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484</v>
      </c>
      <c r="AP7" s="283"/>
      <c r="AQ7" s="284" t="s">
        <v>485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486</v>
      </c>
      <c r="AQ8" s="290" t="s">
        <v>487</v>
      </c>
      <c r="AR8" s="291" t="s">
        <v>488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489</v>
      </c>
      <c r="AL9" s="1207"/>
      <c r="AM9" s="1207"/>
      <c r="AN9" s="1208"/>
      <c r="AO9" s="292">
        <v>6765289</v>
      </c>
      <c r="AP9" s="292">
        <v>55602</v>
      </c>
      <c r="AQ9" s="293">
        <v>56348</v>
      </c>
      <c r="AR9" s="294">
        <v>-1.3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490</v>
      </c>
      <c r="AL10" s="1207"/>
      <c r="AM10" s="1207"/>
      <c r="AN10" s="1208"/>
      <c r="AO10" s="295">
        <v>291736</v>
      </c>
      <c r="AP10" s="295">
        <v>2398</v>
      </c>
      <c r="AQ10" s="296">
        <v>3645</v>
      </c>
      <c r="AR10" s="297">
        <v>-34.200000000000003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491</v>
      </c>
      <c r="AL11" s="1207"/>
      <c r="AM11" s="1207"/>
      <c r="AN11" s="1208"/>
      <c r="AO11" s="295">
        <v>54232</v>
      </c>
      <c r="AP11" s="295">
        <v>446</v>
      </c>
      <c r="AQ11" s="296">
        <v>3500</v>
      </c>
      <c r="AR11" s="297">
        <v>-87.3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492</v>
      </c>
      <c r="AL12" s="1207"/>
      <c r="AM12" s="1207"/>
      <c r="AN12" s="1208"/>
      <c r="AO12" s="295" t="s">
        <v>493</v>
      </c>
      <c r="AP12" s="295" t="s">
        <v>493</v>
      </c>
      <c r="AQ12" s="296">
        <v>434</v>
      </c>
      <c r="AR12" s="297" t="s">
        <v>493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494</v>
      </c>
      <c r="AL13" s="1207"/>
      <c r="AM13" s="1207"/>
      <c r="AN13" s="1208"/>
      <c r="AO13" s="295" t="s">
        <v>493</v>
      </c>
      <c r="AP13" s="295" t="s">
        <v>493</v>
      </c>
      <c r="AQ13" s="296">
        <v>13</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495</v>
      </c>
      <c r="AL14" s="1207"/>
      <c r="AM14" s="1207"/>
      <c r="AN14" s="1208"/>
      <c r="AO14" s="295">
        <v>355053</v>
      </c>
      <c r="AP14" s="295">
        <v>2918</v>
      </c>
      <c r="AQ14" s="296">
        <v>2442</v>
      </c>
      <c r="AR14" s="297">
        <v>19.5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496</v>
      </c>
      <c r="AL15" s="1207"/>
      <c r="AM15" s="1207"/>
      <c r="AN15" s="1208"/>
      <c r="AO15" s="295">
        <v>37605</v>
      </c>
      <c r="AP15" s="295">
        <v>309</v>
      </c>
      <c r="AQ15" s="296">
        <v>1100</v>
      </c>
      <c r="AR15" s="297">
        <v>-71.900000000000006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497</v>
      </c>
      <c r="AL16" s="1210"/>
      <c r="AM16" s="1210"/>
      <c r="AN16" s="1211"/>
      <c r="AO16" s="295">
        <v>-425524</v>
      </c>
      <c r="AP16" s="295">
        <v>-3497</v>
      </c>
      <c r="AQ16" s="296">
        <v>-4518</v>
      </c>
      <c r="AR16" s="297">
        <v>-22.6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7078391</v>
      </c>
      <c r="AP17" s="295">
        <v>58176</v>
      </c>
      <c r="AQ17" s="296">
        <v>62964</v>
      </c>
      <c r="AR17" s="297">
        <v>-7.6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502</v>
      </c>
      <c r="AL21" s="1204"/>
      <c r="AM21" s="1204"/>
      <c r="AN21" s="1205"/>
      <c r="AO21" s="307">
        <v>4.95</v>
      </c>
      <c r="AP21" s="308">
        <v>5.98</v>
      </c>
      <c r="AQ21" s="309">
        <v>-1.03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503</v>
      </c>
      <c r="AL22" s="1204"/>
      <c r="AM22" s="1204"/>
      <c r="AN22" s="1205"/>
      <c r="AO22" s="312">
        <v>101.9</v>
      </c>
      <c r="AP22" s="313">
        <v>99.8</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505</v>
      </c>
      <c r="AO27" s="273"/>
      <c r="AP27" s="273"/>
      <c r="AQ27" s="273"/>
      <c r="AR27" s="273"/>
      <c r="AS27" s="273"/>
      <c r="AT27" s="273"/>
    </row>
    <row r="28" spans="1:46" ht="17.25" x14ac:dyDescent="0.1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484</v>
      </c>
      <c r="AP30" s="283"/>
      <c r="AQ30" s="284" t="s">
        <v>485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486</v>
      </c>
      <c r="AQ31" s="290" t="s">
        <v>487</v>
      </c>
      <c r="AR31" s="291" t="s">
        <v>488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508</v>
      </c>
      <c r="AL32" s="1195"/>
      <c r="AM32" s="1195"/>
      <c r="AN32" s="1196"/>
      <c r="AO32" s="322">
        <v>2133494</v>
      </c>
      <c r="AP32" s="322">
        <v>17535</v>
      </c>
      <c r="AQ32" s="323">
        <v>32962</v>
      </c>
      <c r="AR32" s="324">
        <v>-46.8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509</v>
      </c>
      <c r="AL33" s="1195"/>
      <c r="AM33" s="1195"/>
      <c r="AN33" s="1196"/>
      <c r="AO33" s="322" t="s">
        <v>493</v>
      </c>
      <c r="AP33" s="322" t="s">
        <v>493</v>
      </c>
      <c r="AQ33" s="323" t="s">
        <v>493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510</v>
      </c>
      <c r="AL34" s="1195"/>
      <c r="AM34" s="1195"/>
      <c r="AN34" s="1196"/>
      <c r="AO34" s="322" t="s">
        <v>493</v>
      </c>
      <c r="AP34" s="322" t="s">
        <v>493</v>
      </c>
      <c r="AQ34" s="323">
        <v>46</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511</v>
      </c>
      <c r="AL35" s="1195"/>
      <c r="AM35" s="1195"/>
      <c r="AN35" s="1196"/>
      <c r="AO35" s="322">
        <v>998569</v>
      </c>
      <c r="AP35" s="322">
        <v>8207</v>
      </c>
      <c r="AQ35" s="323">
        <v>6858</v>
      </c>
      <c r="AR35" s="324">
        <v>19.7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512</v>
      </c>
      <c r="AL36" s="1195"/>
      <c r="AM36" s="1195"/>
      <c r="AN36" s="1196"/>
      <c r="AO36" s="322">
        <v>42648</v>
      </c>
      <c r="AP36" s="322">
        <v>351</v>
      </c>
      <c r="AQ36" s="323">
        <v>1328</v>
      </c>
      <c r="AR36" s="324">
        <v>-73.599999999999994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513</v>
      </c>
      <c r="AL37" s="1195"/>
      <c r="AM37" s="1195"/>
      <c r="AN37" s="1196"/>
      <c r="AO37" s="322">
        <v>110199</v>
      </c>
      <c r="AP37" s="322">
        <v>906</v>
      </c>
      <c r="AQ37" s="323">
        <v>918</v>
      </c>
      <c r="AR37" s="324">
        <v>-1.3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514</v>
      </c>
      <c r="AL38" s="1198"/>
      <c r="AM38" s="1198"/>
      <c r="AN38" s="1199"/>
      <c r="AO38" s="325" t="s">
        <v>493</v>
      </c>
      <c r="AP38" s="325" t="s">
        <v>493</v>
      </c>
      <c r="AQ38" s="326">
        <v>1</v>
      </c>
      <c r="AR38" s="314" t="s">
        <v>493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515</v>
      </c>
      <c r="AL39" s="1198"/>
      <c r="AM39" s="1198"/>
      <c r="AN39" s="1199"/>
      <c r="AO39" s="322">
        <v>-896195</v>
      </c>
      <c r="AP39" s="322">
        <v>-7366</v>
      </c>
      <c r="AQ39" s="323">
        <v>-7068</v>
      </c>
      <c r="AR39" s="324">
        <v>4.2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516</v>
      </c>
      <c r="AL40" s="1195"/>
      <c r="AM40" s="1195"/>
      <c r="AN40" s="1196"/>
      <c r="AO40" s="322">
        <v>-2272792</v>
      </c>
      <c r="AP40" s="322">
        <v>-18680</v>
      </c>
      <c r="AQ40" s="323">
        <v>-26735</v>
      </c>
      <c r="AR40" s="324">
        <v>-30.1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115923</v>
      </c>
      <c r="AP41" s="322">
        <v>953</v>
      </c>
      <c r="AQ41" s="323">
        <v>8310</v>
      </c>
      <c r="AR41" s="324">
        <v>-88.5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484</v>
      </c>
      <c r="AN49" s="1189" t="s">
        <v>520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521</v>
      </c>
      <c r="AO50" s="339" t="s">
        <v>522</v>
      </c>
      <c r="AP50" s="340" t="s">
        <v>523</v>
      </c>
      <c r="AQ50" s="341" t="s">
        <v>524</v>
      </c>
      <c r="AR50" s="342" t="s">
        <v>525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5110947</v>
      </c>
      <c r="AN51" s="344">
        <v>43059</v>
      </c>
      <c r="AO51" s="345">
        <v>-42.2</v>
      </c>
      <c r="AP51" s="346">
        <v>50840</v>
      </c>
      <c r="AQ51" s="347">
        <v>16.899999999999999</v>
      </c>
      <c r="AR51" s="348">
        <v>-59.1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2958157</v>
      </c>
      <c r="AN52" s="352">
        <v>24922</v>
      </c>
      <c r="AO52" s="353">
        <v>-39.4</v>
      </c>
      <c r="AP52" s="354">
        <v>25367</v>
      </c>
      <c r="AQ52" s="355">
        <v>9.1</v>
      </c>
      <c r="AR52" s="356">
        <v>-48.5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2912000</v>
      </c>
      <c r="AN53" s="344">
        <v>24393</v>
      </c>
      <c r="AO53" s="345">
        <v>-43.3</v>
      </c>
      <c r="AP53" s="346">
        <v>53605</v>
      </c>
      <c r="AQ53" s="347">
        <v>5.4</v>
      </c>
      <c r="AR53" s="348">
        <v>-48.7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1934029</v>
      </c>
      <c r="AN54" s="352">
        <v>16201</v>
      </c>
      <c r="AO54" s="353">
        <v>-35</v>
      </c>
      <c r="AP54" s="354">
        <v>28343</v>
      </c>
      <c r="AQ54" s="355">
        <v>11.7</v>
      </c>
      <c r="AR54" s="356">
        <v>-46.7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3537574</v>
      </c>
      <c r="AN55" s="344">
        <v>29495</v>
      </c>
      <c r="AO55" s="345">
        <v>20.9</v>
      </c>
      <c r="AP55" s="346">
        <v>58051</v>
      </c>
      <c r="AQ55" s="347">
        <v>8.3000000000000007</v>
      </c>
      <c r="AR55" s="348">
        <v>12.6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2010269</v>
      </c>
      <c r="AN56" s="352">
        <v>16761</v>
      </c>
      <c r="AO56" s="353">
        <v>3.5</v>
      </c>
      <c r="AP56" s="354">
        <v>32143</v>
      </c>
      <c r="AQ56" s="355">
        <v>13.4</v>
      </c>
      <c r="AR56" s="356">
        <v>-9.9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5017057</v>
      </c>
      <c r="AN57" s="344">
        <v>41581</v>
      </c>
      <c r="AO57" s="345">
        <v>41</v>
      </c>
      <c r="AP57" s="346">
        <v>40879</v>
      </c>
      <c r="AQ57" s="347">
        <v>-29.6</v>
      </c>
      <c r="AR57" s="348">
        <v>70.599999999999994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1620681</v>
      </c>
      <c r="AN58" s="352">
        <v>13432</v>
      </c>
      <c r="AO58" s="353">
        <v>-19.899999999999999</v>
      </c>
      <c r="AP58" s="354">
        <v>24087</v>
      </c>
      <c r="AQ58" s="355">
        <v>-25.1</v>
      </c>
      <c r="AR58" s="356">
        <v>5.2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8652666</v>
      </c>
      <c r="AN59" s="344">
        <v>71114</v>
      </c>
      <c r="AO59" s="345">
        <v>71</v>
      </c>
      <c r="AP59" s="346">
        <v>42651</v>
      </c>
      <c r="AQ59" s="347">
        <v>4.3</v>
      </c>
      <c r="AR59" s="348">
        <v>66.7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2693458</v>
      </c>
      <c r="AN60" s="352">
        <v>22137</v>
      </c>
      <c r="AO60" s="353">
        <v>64.8</v>
      </c>
      <c r="AP60" s="354">
        <v>22675</v>
      </c>
      <c r="AQ60" s="355">
        <v>-5.9</v>
      </c>
      <c r="AR60" s="356">
        <v>70.7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5046049</v>
      </c>
      <c r="AN61" s="359">
        <v>41928</v>
      </c>
      <c r="AO61" s="360">
        <v>9.5</v>
      </c>
      <c r="AP61" s="361">
        <v>49205</v>
      </c>
      <c r="AQ61" s="362">
        <v>1.1000000000000001</v>
      </c>
      <c r="AR61" s="348">
        <v>8.4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2243319</v>
      </c>
      <c r="AN62" s="352">
        <v>18691</v>
      </c>
      <c r="AO62" s="353">
        <v>-5.2</v>
      </c>
      <c r="AP62" s="354">
        <v>26523</v>
      </c>
      <c r="AQ62" s="355">
        <v>0.6</v>
      </c>
      <c r="AR62" s="356">
        <v>-5.8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tJO5DfYuYB4g7Jjp6VTarcfvha4y57YyYaUaHfkmyK6vPC/ozWSh5hPzqzxWdg2dTtGlG9tyWfsf/0UBFsVvw==" saltValue="9xETvRc9FWvURi1nqcwO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K0RPQFQqj2BaezZVaWo6fd4aQCUxfpwLeds8d13Q44gDfP0OHznGKRJ/vNYSJil1IUsckfRVN807fJZ2uIB1w==" saltValue="A4vYORGnTjVbUSBC5FSf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ZKsPXZqtdlCdMrY62BsVFfBxVpEMMRDIIntIl4QbE89YFqMQ/U75ID/Lzks/PxrR+MlOdRIBxK+9kD41h2pSg==" saltValue="FfCwjfE+Qxi2ZXju+3Tfn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212" t="s">
        <v>3</v>
      </c>
      <c r="D47" s="1212"/>
      <c r="E47" s="1213"/>
      <c r="F47" s="11">
        <v>7.91</v>
      </c>
      <c r="G47" s="12">
        <v>10.93</v>
      </c>
      <c r="H47" s="12">
        <v>11.67</v>
      </c>
      <c r="I47" s="12">
        <v>6.68</v>
      </c>
      <c r="J47" s="13">
        <v>22.47</v>
      </c>
    </row>
    <row r="48" spans="2:10" ht="57.75" customHeight="1" x14ac:dyDescent="0.15">
      <c r="B48" s="14"/>
      <c r="C48" s="1214" t="s">
        <v>4</v>
      </c>
      <c r="D48" s="1214"/>
      <c r="E48" s="1215"/>
      <c r="F48" s="15">
        <v>5.56</v>
      </c>
      <c r="G48" s="16">
        <v>5.17</v>
      </c>
      <c r="H48" s="16">
        <v>7.66</v>
      </c>
      <c r="I48" s="16">
        <v>3.62</v>
      </c>
      <c r="J48" s="17">
        <v>5.71</v>
      </c>
    </row>
    <row r="49" spans="2:10" ht="57.75" customHeight="1" thickBot="1" x14ac:dyDescent="0.2">
      <c r="B49" s="18"/>
      <c r="C49" s="1216" t="s">
        <v>5</v>
      </c>
      <c r="D49" s="1216"/>
      <c r="E49" s="1217"/>
      <c r="F49" s="19">
        <v>1.22</v>
      </c>
      <c r="G49" s="20">
        <v>2.63</v>
      </c>
      <c r="H49" s="20">
        <v>3.53</v>
      </c>
      <c r="I49" s="20" t="s">
        <v>541</v>
      </c>
      <c r="J49" s="21">
        <v>17.86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OWLnpFAwKXoikSjK/Gg6f7AOD1oXWDI/SEHXEs4mM+RKG8ZmjoD/DGG1lDfnl0YOSNU+WKoFCv9CM305c+3iA==" saltValue="ke2oVFqdbbKOecLjkOWp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国分寺市</cp:lastModifiedBy>
  <cp:lastPrinted>2019-03-13T06:52:13Z</cp:lastPrinted>
  <dcterms:created xsi:type="dcterms:W3CDTF">2019-02-14T02:24:09Z</dcterms:created>
  <dcterms:modified xsi:type="dcterms:W3CDTF">2020-03-26T02:27:10Z</dcterms:modified>
  <cp:category/>
</cp:coreProperties>
</file>