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2760" windowWidth="16635" windowHeight="8100" activeTab="0"/>
  </bookViews>
  <sheets>
    <sheet name="R3" sheetId="1" r:id="rId1"/>
  </sheets>
  <definedNames>
    <definedName name="_xlnm.Print_Area" localSheetId="0">'R3'!$A$1:$L$54</definedName>
  </definedNames>
  <calcPr fullCalcOnLoad="1"/>
</workbook>
</file>

<file path=xl/sharedStrings.xml><?xml version="1.0" encoding="utf-8"?>
<sst xmlns="http://schemas.openxmlformats.org/spreadsheetml/2006/main" count="105" uniqueCount="97">
  <si>
    <t>総  数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</si>
  <si>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</si>
  <si>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</si>
  <si>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</si>
  <si>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</si>
  <si>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</si>
  <si>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</si>
  <si>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</si>
  <si>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奥多摩町</t>
  </si>
  <si>
    <t>新宿区</t>
  </si>
  <si>
    <t>その他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</si>
  <si>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</si>
  <si>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</si>
  <si>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</si>
  <si>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</si>
  <si>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</si>
  <si>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</si>
  <si>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</si>
  <si>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</si>
  <si>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</si>
  <si>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</si>
  <si>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川越市</t>
  </si>
  <si>
    <t>杉並区</t>
  </si>
  <si>
    <t>川口市</t>
  </si>
  <si>
    <t>豊島区</t>
  </si>
  <si>
    <t>荒川区</t>
  </si>
  <si>
    <t>所沢市</t>
  </si>
  <si>
    <t>板橋区</t>
  </si>
  <si>
    <t>狭山市</t>
  </si>
  <si>
    <t>練馬区</t>
  </si>
  <si>
    <t>入間市</t>
  </si>
  <si>
    <t>足立区</t>
  </si>
  <si>
    <t>新座市</t>
  </si>
  <si>
    <t>葛飾区</t>
  </si>
  <si>
    <t>江戸川区</t>
  </si>
  <si>
    <t>千葉市</t>
  </si>
  <si>
    <t>市川市</t>
  </si>
  <si>
    <t>八王子市</t>
  </si>
  <si>
    <t>船橋市</t>
  </si>
  <si>
    <t>立川市</t>
  </si>
  <si>
    <t>松戸市</t>
  </si>
  <si>
    <t>武蔵野市</t>
  </si>
  <si>
    <t>三鷹市</t>
  </si>
  <si>
    <t>青梅市</t>
  </si>
  <si>
    <t>府中市</t>
  </si>
  <si>
    <t>横浜市</t>
  </si>
  <si>
    <t>昭島市</t>
  </si>
  <si>
    <t>川崎市</t>
  </si>
  <si>
    <t>調布市</t>
  </si>
  <si>
    <t>相模原市</t>
  </si>
  <si>
    <t>町田市</t>
  </si>
  <si>
    <t>小金井市</t>
  </si>
  <si>
    <t>小平市</t>
  </si>
  <si>
    <t>日野市</t>
  </si>
  <si>
    <t>東村山市</t>
  </si>
  <si>
    <t>甲府市</t>
  </si>
  <si>
    <t>国立市</t>
  </si>
  <si>
    <t>大月市</t>
  </si>
  <si>
    <t>福生市</t>
  </si>
  <si>
    <t>狛江市</t>
  </si>
  <si>
    <t>東大和市</t>
  </si>
  <si>
    <t>清瀬市</t>
  </si>
  <si>
    <t>国分寺市に常住</t>
  </si>
  <si>
    <t>他市区町村に常住</t>
  </si>
  <si>
    <t>日の出町</t>
  </si>
  <si>
    <t>都留市</t>
  </si>
  <si>
    <t>15歳以上
就業者</t>
  </si>
  <si>
    <t>15歳以上
通学者</t>
  </si>
  <si>
    <t>千代田区</t>
  </si>
  <si>
    <t>中央区</t>
  </si>
  <si>
    <t>西東京市</t>
  </si>
  <si>
    <t>檜原村</t>
  </si>
  <si>
    <t>さいたま市</t>
  </si>
  <si>
    <t>越谷市</t>
  </si>
  <si>
    <t>従業者・通学者
常住市区町村</t>
  </si>
  <si>
    <t>区部</t>
  </si>
  <si>
    <t>東京都内</t>
  </si>
  <si>
    <t>港区</t>
  </si>
  <si>
    <t>北区</t>
  </si>
  <si>
    <t>市町村部</t>
  </si>
  <si>
    <t>茨城県</t>
  </si>
  <si>
    <t>栃木県</t>
  </si>
  <si>
    <t>群馬県</t>
  </si>
  <si>
    <t>埼玉県</t>
  </si>
  <si>
    <t>千葉県</t>
  </si>
  <si>
    <t>他の道府県</t>
  </si>
  <si>
    <t xml:space="preserve">神奈川県 </t>
  </si>
  <si>
    <t>山梨県</t>
  </si>
  <si>
    <t>柏市</t>
  </si>
  <si>
    <t>-</t>
  </si>
  <si>
    <t>国分寺市で従業・通学 １）</t>
  </si>
  <si>
    <t>１) 従業地・通学地不詳で，国分寺市に常住している者を含む。</t>
  </si>
  <si>
    <t>資料：平成27年国勢調査</t>
  </si>
  <si>
    <t>　その他の道府県</t>
  </si>
  <si>
    <t>-</t>
  </si>
  <si>
    <t>上野原市</t>
  </si>
  <si>
    <t>21　従業地・通学地による常住市区町村，15歳以上就業者数及び通学者数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</si>
</sst>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38" fontId="12" fillId="33" borderId="19" xfId="48" applyFont="1" applyFill="1" applyBorder="1" applyAlignment="1">
      <alignment horizontal="right" vertical="center"/>
    </xf>
    <xf numFmtId="38" fontId="12" fillId="33" borderId="0" xfId="48" applyFont="1" applyFill="1" applyBorder="1" applyAlignment="1">
      <alignment horizontal="right" vertical="center"/>
    </xf>
    <xf numFmtId="0" fontId="10" fillId="33" borderId="20" xfId="0" applyNumberFormat="1" applyFont="1" applyFill="1" applyBorder="1" applyAlignment="1">
      <alignment horizontal="distributed" vertical="center"/>
    </xf>
    <xf numFmtId="177" fontId="3" fillId="33" borderId="0" xfId="0" applyNumberFormat="1" applyFont="1" applyFill="1" applyAlignment="1">
      <alignment horizontal="right" vertical="center"/>
    </xf>
    <xf numFmtId="177" fontId="3" fillId="33" borderId="0" xfId="48" applyNumberFormat="1" applyFont="1" applyFill="1" applyBorder="1" applyAlignment="1">
      <alignment horizontal="right" vertical="center"/>
    </xf>
    <xf numFmtId="177" fontId="5" fillId="33" borderId="0" xfId="48" applyNumberFormat="1" applyFont="1" applyFill="1" applyBorder="1" applyAlignment="1">
      <alignment horizontal="right" vertical="center"/>
    </xf>
    <xf numFmtId="38" fontId="10" fillId="33" borderId="19" xfId="48" applyFont="1" applyFill="1" applyBorder="1" applyAlignment="1">
      <alignment horizontal="right" vertical="center"/>
    </xf>
    <xf numFmtId="38" fontId="10" fillId="33" borderId="0" xfId="48" applyFont="1" applyFill="1" applyBorder="1" applyAlignment="1">
      <alignment horizontal="right"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horizontal="right"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center"/>
    </xf>
    <xf numFmtId="0" fontId="11" fillId="33" borderId="12" xfId="0" applyNumberFormat="1" applyFont="1" applyFill="1" applyBorder="1" applyAlignment="1">
      <alignment horizontal="distributed" vertical="center"/>
    </xf>
    <xf numFmtId="38" fontId="10" fillId="33" borderId="19" xfId="48" applyFont="1" applyFill="1" applyBorder="1" applyAlignment="1">
      <alignment vertical="center"/>
    </xf>
    <xf numFmtId="38" fontId="10" fillId="33" borderId="0" xfId="48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38" fontId="10" fillId="33" borderId="21" xfId="48" applyFont="1" applyFill="1" applyBorder="1" applyAlignment="1">
      <alignment horizontal="right" vertical="center"/>
    </xf>
    <xf numFmtId="38" fontId="10" fillId="33" borderId="10" xfId="48" applyFont="1" applyFill="1" applyBorder="1" applyAlignment="1">
      <alignment horizontal="right" vertical="center"/>
    </xf>
    <xf numFmtId="0" fontId="10" fillId="33" borderId="17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0" fillId="33" borderId="12" xfId="0" applyNumberFormat="1" applyFont="1" applyFill="1" applyBorder="1" applyAlignment="1">
      <alignment horizontal="distributed" vertical="center"/>
    </xf>
    <xf numFmtId="177" fontId="3" fillId="33" borderId="0" xfId="0" applyNumberFormat="1" applyFont="1" applyFill="1" applyAlignment="1">
      <alignment vertical="center"/>
    </xf>
    <xf numFmtId="177" fontId="2" fillId="33" borderId="0" xfId="48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33" borderId="0" xfId="0" applyNumberFormat="1" applyFont="1" applyFill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177" fontId="2" fillId="33" borderId="22" xfId="48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vertical="center"/>
    </xf>
    <xf numFmtId="177" fontId="2" fillId="33" borderId="10" xfId="48" applyNumberFormat="1" applyFont="1" applyFill="1" applyBorder="1" applyAlignment="1">
      <alignment horizontal="right" vertical="center"/>
    </xf>
    <xf numFmtId="177" fontId="2" fillId="33" borderId="23" xfId="48" applyNumberFormat="1" applyFont="1" applyFill="1" applyBorder="1" applyAlignment="1">
      <alignment horizontal="right" vertical="center"/>
    </xf>
    <xf numFmtId="177" fontId="2" fillId="33" borderId="24" xfId="0" applyNumberFormat="1" applyFont="1" applyFill="1" applyBorder="1" applyAlignment="1">
      <alignment horizontal="right" vertical="center"/>
    </xf>
    <xf numFmtId="177" fontId="2" fillId="33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38" fontId="10" fillId="33" borderId="0" xfId="48" applyFont="1" applyFill="1" applyBorder="1" applyAlignment="1">
      <alignment horizontal="distributed" vertical="center"/>
    </xf>
    <xf numFmtId="38" fontId="10" fillId="33" borderId="12" xfId="48" applyFont="1" applyFill="1" applyBorder="1" applyAlignment="1">
      <alignment horizontal="distributed" vertical="center"/>
    </xf>
    <xf numFmtId="0" fontId="10" fillId="33" borderId="19" xfId="0" applyNumberFormat="1" applyFont="1" applyFill="1" applyBorder="1" applyAlignment="1">
      <alignment horizontal="distributed" vertical="center"/>
    </xf>
    <xf numFmtId="0" fontId="10" fillId="33" borderId="12" xfId="0" applyNumberFormat="1" applyFont="1" applyFill="1" applyBorder="1" applyAlignment="1">
      <alignment horizontal="distributed" vertical="center"/>
    </xf>
    <xf numFmtId="0" fontId="10" fillId="0" borderId="14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 wrapText="1"/>
    </xf>
    <xf numFmtId="0" fontId="8" fillId="0" borderId="27" xfId="0" applyNumberFormat="1" applyFont="1" applyFill="1" applyBorder="1" applyAlignment="1">
      <alignment horizontal="left" vertical="center" shrinkToFit="1"/>
    </xf>
    <xf numFmtId="0" fontId="8" fillId="0" borderId="28" xfId="0" applyNumberFormat="1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61"/>
  <sheetViews>
    <sheetView tabSelected="1" zoomScaleSheetLayoutView="75" zoomScalePageLayoutView="0" workbookViewId="0" topLeftCell="A1">
      <selection activeCell="N6" sqref="N6:N7"/>
    </sheetView>
  </sheetViews>
  <sheetFormatPr defaultColWidth="9.00390625" defaultRowHeight="15" customHeight="1"/>
  <cols>
    <col min="1" max="2" width="2.50390625" style="1" customWidth="1"/>
    <col min="3" max="3" width="13.00390625" style="1" customWidth="1"/>
    <col min="4" max="6" width="9.375" style="1" customWidth="1"/>
    <col min="7" max="8" width="2.50390625" style="1" customWidth="1"/>
    <col min="9" max="9" width="13.00390625" style="1" customWidth="1"/>
    <col min="10" max="12" width="9.375" style="1" customWidth="1"/>
    <col min="13" max="16384" width="9.00390625" style="1" customWidth="1"/>
  </cols>
  <sheetData>
    <row r="1" spans="1:12" ht="18.75" customHeight="1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3:12" ht="15" customHeight="1" thickBot="1"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33" customHeight="1">
      <c r="A3" s="74" t="s">
        <v>74</v>
      </c>
      <c r="B3" s="75"/>
      <c r="C3" s="76"/>
      <c r="D3" s="19" t="s">
        <v>0</v>
      </c>
      <c r="E3" s="5" t="s">
        <v>66</v>
      </c>
      <c r="F3" s="5" t="s">
        <v>67</v>
      </c>
      <c r="G3" s="77" t="s">
        <v>74</v>
      </c>
      <c r="H3" s="75"/>
      <c r="I3" s="76"/>
      <c r="J3" s="4" t="s">
        <v>0</v>
      </c>
      <c r="K3" s="5" t="s">
        <v>66</v>
      </c>
      <c r="L3" s="11" t="s">
        <v>67</v>
      </c>
    </row>
    <row r="4" spans="1:12" ht="15" customHeight="1">
      <c r="A4" s="78" t="s">
        <v>90</v>
      </c>
      <c r="B4" s="79"/>
      <c r="C4" s="80"/>
      <c r="D4" s="28">
        <v>43844</v>
      </c>
      <c r="E4" s="28">
        <v>36374</v>
      </c>
      <c r="F4" s="28">
        <v>7470</v>
      </c>
      <c r="G4" s="24"/>
      <c r="H4" s="25"/>
      <c r="I4" s="26" t="s">
        <v>1</v>
      </c>
      <c r="J4" s="52">
        <f>K4+L4</f>
        <v>263</v>
      </c>
      <c r="K4" s="52">
        <v>197</v>
      </c>
      <c r="L4" s="60">
        <v>66</v>
      </c>
    </row>
    <row r="5" spans="1:12" ht="15" customHeight="1">
      <c r="A5" s="81" t="s">
        <v>62</v>
      </c>
      <c r="B5" s="82"/>
      <c r="C5" s="83"/>
      <c r="D5" s="48">
        <f>E5+F5</f>
        <v>13201</v>
      </c>
      <c r="E5" s="27">
        <v>12163</v>
      </c>
      <c r="F5" s="27">
        <v>1038</v>
      </c>
      <c r="G5" s="24"/>
      <c r="H5" s="25"/>
      <c r="I5" s="47" t="s">
        <v>2</v>
      </c>
      <c r="J5" s="52">
        <f aca="true" t="shared" si="0" ref="J5:J14">K5+L5</f>
        <v>296</v>
      </c>
      <c r="K5" s="52">
        <v>247</v>
      </c>
      <c r="L5" s="61">
        <v>49</v>
      </c>
    </row>
    <row r="6" spans="1:12" ht="15" customHeight="1">
      <c r="A6" s="81" t="s">
        <v>63</v>
      </c>
      <c r="B6" s="82"/>
      <c r="C6" s="83"/>
      <c r="D6" s="28">
        <f>E6+F6</f>
        <v>26137</v>
      </c>
      <c r="E6" s="28">
        <f>E8+K16</f>
        <v>20138</v>
      </c>
      <c r="F6" s="28">
        <f>F8+L16</f>
        <v>5999</v>
      </c>
      <c r="G6" s="24"/>
      <c r="H6" s="25"/>
      <c r="I6" s="47" t="s">
        <v>3</v>
      </c>
      <c r="J6" s="52">
        <f t="shared" si="0"/>
        <v>210</v>
      </c>
      <c r="K6" s="52">
        <v>170</v>
      </c>
      <c r="L6" s="61">
        <v>40</v>
      </c>
    </row>
    <row r="7" spans="1:12" ht="15" customHeight="1">
      <c r="A7" s="12"/>
      <c r="B7" s="13"/>
      <c r="C7" s="20"/>
      <c r="D7" s="29"/>
      <c r="E7" s="29"/>
      <c r="F7" s="29"/>
      <c r="G7" s="30"/>
      <c r="H7" s="31"/>
      <c r="I7" s="47" t="s">
        <v>4</v>
      </c>
      <c r="J7" s="52">
        <f t="shared" si="0"/>
        <v>163</v>
      </c>
      <c r="K7" s="52">
        <v>117</v>
      </c>
      <c r="L7" s="61">
        <v>46</v>
      </c>
    </row>
    <row r="8" spans="1:12" ht="15" customHeight="1">
      <c r="A8" s="72" t="s">
        <v>76</v>
      </c>
      <c r="B8" s="66"/>
      <c r="C8" s="67"/>
      <c r="D8" s="49">
        <f>E8+F8</f>
        <v>19388</v>
      </c>
      <c r="E8" s="49">
        <f>E9+E34</f>
        <v>15713</v>
      </c>
      <c r="F8" s="49">
        <f>F9+F34</f>
        <v>3675</v>
      </c>
      <c r="G8" s="30"/>
      <c r="H8" s="31"/>
      <c r="I8" s="47" t="s">
        <v>5</v>
      </c>
      <c r="J8" s="52">
        <f t="shared" si="0"/>
        <v>185</v>
      </c>
      <c r="K8" s="52">
        <v>143</v>
      </c>
      <c r="L8" s="61">
        <v>42</v>
      </c>
    </row>
    <row r="9" spans="1:12" ht="15" customHeight="1">
      <c r="A9" s="14"/>
      <c r="B9" s="66" t="s">
        <v>75</v>
      </c>
      <c r="C9" s="67"/>
      <c r="D9" s="49">
        <f aca="true" t="shared" si="1" ref="D9:D32">E9+F9</f>
        <v>2824</v>
      </c>
      <c r="E9" s="49">
        <f>SUM(E10:E32)</f>
        <v>1835</v>
      </c>
      <c r="F9" s="49">
        <f>SUM(F10:F32)</f>
        <v>989</v>
      </c>
      <c r="G9" s="30"/>
      <c r="H9" s="31"/>
      <c r="I9" s="47" t="s">
        <v>6</v>
      </c>
      <c r="J9" s="52">
        <f t="shared" si="0"/>
        <v>240</v>
      </c>
      <c r="K9" s="52">
        <v>194</v>
      </c>
      <c r="L9" s="61">
        <v>46</v>
      </c>
    </row>
    <row r="10" spans="1:12" ht="15" customHeight="1">
      <c r="A10" s="14"/>
      <c r="B10" s="15"/>
      <c r="C10" s="8" t="s">
        <v>68</v>
      </c>
      <c r="D10" s="49">
        <f t="shared" si="1"/>
        <v>13</v>
      </c>
      <c r="E10" s="52">
        <v>6</v>
      </c>
      <c r="F10" s="52">
        <v>7</v>
      </c>
      <c r="G10" s="30"/>
      <c r="H10" s="31"/>
      <c r="I10" s="47" t="s">
        <v>70</v>
      </c>
      <c r="J10" s="52">
        <f t="shared" si="0"/>
        <v>451</v>
      </c>
      <c r="K10" s="52">
        <v>322</v>
      </c>
      <c r="L10" s="61">
        <v>129</v>
      </c>
    </row>
    <row r="11" spans="1:12" ht="15" customHeight="1">
      <c r="A11" s="14"/>
      <c r="B11" s="15"/>
      <c r="C11" s="8" t="s">
        <v>69</v>
      </c>
      <c r="D11" s="49">
        <f t="shared" si="1"/>
        <v>26</v>
      </c>
      <c r="E11" s="52">
        <v>17</v>
      </c>
      <c r="F11" s="52">
        <v>9</v>
      </c>
      <c r="G11" s="30"/>
      <c r="H11" s="31"/>
      <c r="I11" s="47" t="s">
        <v>7</v>
      </c>
      <c r="J11" s="52">
        <f t="shared" si="0"/>
        <v>71</v>
      </c>
      <c r="K11" s="52">
        <v>51</v>
      </c>
      <c r="L11" s="61">
        <v>20</v>
      </c>
    </row>
    <row r="12" spans="1:12" ht="15" customHeight="1">
      <c r="A12" s="16"/>
      <c r="B12" s="17"/>
      <c r="C12" s="8" t="s">
        <v>77</v>
      </c>
      <c r="D12" s="49">
        <f t="shared" si="1"/>
        <v>37</v>
      </c>
      <c r="E12" s="52">
        <v>20</v>
      </c>
      <c r="F12" s="52">
        <v>17</v>
      </c>
      <c r="G12" s="30"/>
      <c r="H12" s="31"/>
      <c r="I12" s="47" t="s">
        <v>64</v>
      </c>
      <c r="J12" s="52">
        <f t="shared" si="0"/>
        <v>36</v>
      </c>
      <c r="K12" s="52">
        <v>27</v>
      </c>
      <c r="L12" s="61">
        <v>9</v>
      </c>
    </row>
    <row r="13" spans="1:12" ht="15" customHeight="1">
      <c r="A13" s="16"/>
      <c r="B13" s="17"/>
      <c r="C13" s="8" t="s">
        <v>9</v>
      </c>
      <c r="D13" s="49">
        <f t="shared" si="1"/>
        <v>98</v>
      </c>
      <c r="E13" s="52">
        <v>66</v>
      </c>
      <c r="F13" s="52">
        <v>32</v>
      </c>
      <c r="G13" s="30"/>
      <c r="H13" s="31"/>
      <c r="I13" s="47" t="s">
        <v>71</v>
      </c>
      <c r="J13" s="52" t="s">
        <v>94</v>
      </c>
      <c r="K13" s="52" t="s">
        <v>89</v>
      </c>
      <c r="L13" s="61" t="s">
        <v>89</v>
      </c>
    </row>
    <row r="14" spans="1:12" ht="15" customHeight="1">
      <c r="A14" s="16"/>
      <c r="B14" s="17"/>
      <c r="C14" s="8" t="s">
        <v>11</v>
      </c>
      <c r="D14" s="49">
        <f t="shared" si="1"/>
        <v>56</v>
      </c>
      <c r="E14" s="52">
        <v>31</v>
      </c>
      <c r="F14" s="52">
        <v>25</v>
      </c>
      <c r="G14" s="30"/>
      <c r="H14" s="31"/>
      <c r="I14" s="47" t="s">
        <v>8</v>
      </c>
      <c r="J14" s="52">
        <f t="shared" si="0"/>
        <v>11</v>
      </c>
      <c r="K14" s="52">
        <v>7</v>
      </c>
      <c r="L14" s="61">
        <v>4</v>
      </c>
    </row>
    <row r="15" spans="1:12" ht="15" customHeight="1">
      <c r="A15" s="16"/>
      <c r="B15" s="17"/>
      <c r="C15" s="8" t="s">
        <v>12</v>
      </c>
      <c r="D15" s="49">
        <f t="shared" si="1"/>
        <v>37</v>
      </c>
      <c r="E15" s="52">
        <v>21</v>
      </c>
      <c r="F15" s="52">
        <v>16</v>
      </c>
      <c r="G15" s="30"/>
      <c r="H15" s="31"/>
      <c r="I15" s="32"/>
      <c r="J15" s="49"/>
      <c r="K15" s="49"/>
      <c r="L15" s="55"/>
    </row>
    <row r="16" spans="1:15" ht="15" customHeight="1">
      <c r="A16" s="16"/>
      <c r="B16" s="17"/>
      <c r="C16" s="8" t="s">
        <v>13</v>
      </c>
      <c r="D16" s="49">
        <f t="shared" si="1"/>
        <v>43</v>
      </c>
      <c r="E16" s="52">
        <v>25</v>
      </c>
      <c r="F16" s="52">
        <v>18</v>
      </c>
      <c r="G16" s="70" t="s">
        <v>85</v>
      </c>
      <c r="H16" s="64"/>
      <c r="I16" s="65"/>
      <c r="J16" s="49">
        <f>J17+J18+J19+J20+J30+J37+J42+J49</f>
        <v>6749</v>
      </c>
      <c r="K16" s="49">
        <f>K17+K18+K19+K20+K30+K37+K42+K49</f>
        <v>4425</v>
      </c>
      <c r="L16" s="55">
        <f>L17+L18+L19+L20+L30+L37+L42+L49</f>
        <v>2324</v>
      </c>
      <c r="O16" s="22"/>
    </row>
    <row r="17" spans="1:12" ht="15" customHeight="1">
      <c r="A17" s="16"/>
      <c r="B17" s="17"/>
      <c r="C17" s="8" t="s">
        <v>14</v>
      </c>
      <c r="D17" s="49">
        <f t="shared" si="1"/>
        <v>112</v>
      </c>
      <c r="E17" s="52">
        <v>76</v>
      </c>
      <c r="F17" s="52">
        <v>36</v>
      </c>
      <c r="G17" s="33"/>
      <c r="H17" s="64" t="s">
        <v>80</v>
      </c>
      <c r="I17" s="65"/>
      <c r="J17" s="56">
        <f aca="true" t="shared" si="2" ref="J17:J41">K17+L17</f>
        <v>117</v>
      </c>
      <c r="K17" s="56">
        <v>59</v>
      </c>
      <c r="L17" s="55">
        <v>58</v>
      </c>
    </row>
    <row r="18" spans="1:12" ht="15" customHeight="1">
      <c r="A18" s="16"/>
      <c r="B18" s="17"/>
      <c r="C18" s="8" t="s">
        <v>15</v>
      </c>
      <c r="D18" s="49">
        <f t="shared" si="1"/>
        <v>63</v>
      </c>
      <c r="E18" s="52">
        <v>41</v>
      </c>
      <c r="F18" s="52">
        <v>22</v>
      </c>
      <c r="G18" s="33"/>
      <c r="H18" s="64" t="s">
        <v>81</v>
      </c>
      <c r="I18" s="65"/>
      <c r="J18" s="56">
        <f t="shared" si="2"/>
        <v>69</v>
      </c>
      <c r="K18" s="56">
        <v>23</v>
      </c>
      <c r="L18" s="55">
        <v>46</v>
      </c>
    </row>
    <row r="19" spans="1:15" ht="15" customHeight="1">
      <c r="A19" s="16"/>
      <c r="B19" s="17"/>
      <c r="C19" s="8" t="s">
        <v>16</v>
      </c>
      <c r="D19" s="49">
        <f t="shared" si="1"/>
        <v>52</v>
      </c>
      <c r="E19" s="52">
        <v>28</v>
      </c>
      <c r="F19" s="52">
        <v>24</v>
      </c>
      <c r="G19" s="33"/>
      <c r="H19" s="64" t="s">
        <v>82</v>
      </c>
      <c r="I19" s="65"/>
      <c r="J19" s="56">
        <f>K19+L19</f>
        <v>93</v>
      </c>
      <c r="K19" s="56">
        <v>26</v>
      </c>
      <c r="L19" s="55">
        <v>67</v>
      </c>
      <c r="N19" s="22"/>
      <c r="O19" s="22"/>
    </row>
    <row r="20" spans="1:12" ht="15" customHeight="1">
      <c r="A20" s="16"/>
      <c r="B20" s="17"/>
      <c r="C20" s="8" t="s">
        <v>17</v>
      </c>
      <c r="D20" s="49">
        <f t="shared" si="1"/>
        <v>100</v>
      </c>
      <c r="E20" s="52">
        <v>62</v>
      </c>
      <c r="F20" s="52">
        <v>38</v>
      </c>
      <c r="G20" s="33"/>
      <c r="H20" s="64" t="s">
        <v>83</v>
      </c>
      <c r="I20" s="65"/>
      <c r="J20" s="56">
        <f t="shared" si="2"/>
        <v>3563</v>
      </c>
      <c r="K20" s="56">
        <v>2425</v>
      </c>
      <c r="L20" s="55">
        <v>1138</v>
      </c>
    </row>
    <row r="21" spans="1:13" ht="15" customHeight="1">
      <c r="A21" s="16"/>
      <c r="B21" s="17"/>
      <c r="C21" s="8" t="s">
        <v>18</v>
      </c>
      <c r="D21" s="49">
        <f t="shared" si="1"/>
        <v>231</v>
      </c>
      <c r="E21" s="52">
        <v>137</v>
      </c>
      <c r="F21" s="52">
        <v>94</v>
      </c>
      <c r="G21" s="34"/>
      <c r="H21" s="35"/>
      <c r="I21" s="36" t="s">
        <v>72</v>
      </c>
      <c r="J21" s="22">
        <v>559</v>
      </c>
      <c r="K21" s="22">
        <v>347</v>
      </c>
      <c r="L21" s="22">
        <v>212</v>
      </c>
      <c r="M21" s="50"/>
    </row>
    <row r="22" spans="1:12" ht="15" customHeight="1">
      <c r="A22" s="16"/>
      <c r="B22" s="17"/>
      <c r="C22" s="8" t="s">
        <v>19</v>
      </c>
      <c r="D22" s="49">
        <f t="shared" si="1"/>
        <v>64</v>
      </c>
      <c r="E22" s="52">
        <v>41</v>
      </c>
      <c r="F22" s="52">
        <v>23</v>
      </c>
      <c r="G22" s="30"/>
      <c r="H22" s="31"/>
      <c r="I22" s="37" t="s">
        <v>21</v>
      </c>
      <c r="J22" s="56">
        <f t="shared" si="2"/>
        <v>196</v>
      </c>
      <c r="K22" s="56">
        <v>133</v>
      </c>
      <c r="L22" s="55">
        <v>63</v>
      </c>
    </row>
    <row r="23" spans="1:12" ht="15" customHeight="1">
      <c r="A23" s="16"/>
      <c r="B23" s="17"/>
      <c r="C23" s="8" t="s">
        <v>20</v>
      </c>
      <c r="D23" s="49">
        <f t="shared" si="1"/>
        <v>236</v>
      </c>
      <c r="E23" s="52">
        <v>175</v>
      </c>
      <c r="F23" s="52">
        <v>61</v>
      </c>
      <c r="G23" s="30"/>
      <c r="H23" s="31"/>
      <c r="I23" s="37" t="s">
        <v>23</v>
      </c>
      <c r="J23" s="56">
        <f t="shared" si="2"/>
        <v>201</v>
      </c>
      <c r="K23" s="56">
        <v>131</v>
      </c>
      <c r="L23" s="55">
        <v>70</v>
      </c>
    </row>
    <row r="24" spans="1:12" ht="15" customHeight="1">
      <c r="A24" s="16"/>
      <c r="B24" s="17"/>
      <c r="C24" s="8" t="s">
        <v>22</v>
      </c>
      <c r="D24" s="49">
        <f t="shared" si="1"/>
        <v>631</v>
      </c>
      <c r="E24" s="52">
        <v>460</v>
      </c>
      <c r="F24" s="52">
        <v>171</v>
      </c>
      <c r="G24" s="30"/>
      <c r="H24" s="31"/>
      <c r="I24" s="37" t="s">
        <v>26</v>
      </c>
      <c r="J24" s="56">
        <f t="shared" si="2"/>
        <v>703</v>
      </c>
      <c r="K24" s="56">
        <v>571</v>
      </c>
      <c r="L24" s="55">
        <v>132</v>
      </c>
    </row>
    <row r="25" spans="1:12" ht="15" customHeight="1">
      <c r="A25" s="16"/>
      <c r="B25" s="17"/>
      <c r="C25" s="8" t="s">
        <v>24</v>
      </c>
      <c r="D25" s="49">
        <f t="shared" si="1"/>
        <v>90</v>
      </c>
      <c r="E25" s="52">
        <v>58</v>
      </c>
      <c r="F25" s="52">
        <v>32</v>
      </c>
      <c r="G25" s="30"/>
      <c r="H25" s="31"/>
      <c r="I25" s="37" t="s">
        <v>28</v>
      </c>
      <c r="J25" s="56">
        <f t="shared" si="2"/>
        <v>234</v>
      </c>
      <c r="K25" s="56">
        <v>185</v>
      </c>
      <c r="L25" s="55">
        <v>49</v>
      </c>
    </row>
    <row r="26" spans="1:12" ht="15" customHeight="1">
      <c r="A26" s="16"/>
      <c r="B26" s="17"/>
      <c r="C26" s="8" t="s">
        <v>78</v>
      </c>
      <c r="D26" s="49">
        <f t="shared" si="1"/>
        <v>68</v>
      </c>
      <c r="E26" s="52">
        <v>41</v>
      </c>
      <c r="F26" s="52">
        <v>27</v>
      </c>
      <c r="G26" s="30"/>
      <c r="H26" s="31"/>
      <c r="I26" s="37" t="s">
        <v>73</v>
      </c>
      <c r="J26" s="56">
        <f t="shared" si="2"/>
        <v>106</v>
      </c>
      <c r="K26" s="56">
        <v>64</v>
      </c>
      <c r="L26" s="55">
        <v>42</v>
      </c>
    </row>
    <row r="27" spans="1:12" ht="15" customHeight="1">
      <c r="A27" s="16"/>
      <c r="B27" s="17"/>
      <c r="C27" s="8" t="s">
        <v>25</v>
      </c>
      <c r="D27" s="49">
        <f t="shared" si="1"/>
        <v>41</v>
      </c>
      <c r="E27" s="52">
        <v>27</v>
      </c>
      <c r="F27" s="52">
        <v>14</v>
      </c>
      <c r="G27" s="30"/>
      <c r="H27" s="31"/>
      <c r="I27" s="37" t="s">
        <v>30</v>
      </c>
      <c r="J27" s="56">
        <f t="shared" si="2"/>
        <v>210</v>
      </c>
      <c r="K27" s="56">
        <v>152</v>
      </c>
      <c r="L27" s="55">
        <v>58</v>
      </c>
    </row>
    <row r="28" spans="1:12" ht="15" customHeight="1">
      <c r="A28" s="16"/>
      <c r="B28" s="17"/>
      <c r="C28" s="8" t="s">
        <v>27</v>
      </c>
      <c r="D28" s="49">
        <f t="shared" si="1"/>
        <v>133</v>
      </c>
      <c r="E28" s="52">
        <v>87</v>
      </c>
      <c r="F28" s="52">
        <v>46</v>
      </c>
      <c r="G28" s="30"/>
      <c r="H28" s="31"/>
      <c r="I28" s="37" t="s">
        <v>32</v>
      </c>
      <c r="J28" s="56">
        <f t="shared" si="2"/>
        <v>156</v>
      </c>
      <c r="K28" s="56">
        <v>114</v>
      </c>
      <c r="L28" s="55">
        <v>42</v>
      </c>
    </row>
    <row r="29" spans="1:16" ht="15" customHeight="1">
      <c r="A29" s="16"/>
      <c r="B29" s="17"/>
      <c r="C29" s="8" t="s">
        <v>29</v>
      </c>
      <c r="D29" s="49">
        <f t="shared" si="1"/>
        <v>406</v>
      </c>
      <c r="E29" s="52">
        <v>246</v>
      </c>
      <c r="F29" s="52">
        <v>160</v>
      </c>
      <c r="G29" s="30"/>
      <c r="H29" s="31"/>
      <c r="I29" s="37" t="s">
        <v>10</v>
      </c>
      <c r="J29" s="56">
        <f t="shared" si="2"/>
        <v>1198</v>
      </c>
      <c r="K29" s="49">
        <f>K20-K21-K22-K23-K24-K25-K26-K27-K28</f>
        <v>728</v>
      </c>
      <c r="L29" s="55">
        <f>L20-L21-L22-L23-L24-L25-L26-L27-L28</f>
        <v>470</v>
      </c>
      <c r="N29" s="51"/>
      <c r="O29" s="51"/>
      <c r="P29" s="51"/>
    </row>
    <row r="30" spans="1:12" ht="15" customHeight="1">
      <c r="A30" s="16"/>
      <c r="B30" s="17"/>
      <c r="C30" s="8" t="s">
        <v>31</v>
      </c>
      <c r="D30" s="49">
        <f t="shared" si="1"/>
        <v>81</v>
      </c>
      <c r="E30" s="52">
        <v>48</v>
      </c>
      <c r="F30" s="52">
        <v>33</v>
      </c>
      <c r="G30" s="33"/>
      <c r="H30" s="64" t="s">
        <v>84</v>
      </c>
      <c r="I30" s="65"/>
      <c r="J30" s="56">
        <f t="shared" si="2"/>
        <v>694</v>
      </c>
      <c r="K30" s="56">
        <v>422</v>
      </c>
      <c r="L30" s="55">
        <v>272</v>
      </c>
    </row>
    <row r="31" spans="1:12" ht="15" customHeight="1">
      <c r="A31" s="16"/>
      <c r="B31" s="17"/>
      <c r="C31" s="8" t="s">
        <v>33</v>
      </c>
      <c r="D31" s="49">
        <f t="shared" si="1"/>
        <v>65</v>
      </c>
      <c r="E31" s="52">
        <v>42</v>
      </c>
      <c r="F31" s="52">
        <v>23</v>
      </c>
      <c r="G31" s="30"/>
      <c r="H31" s="31"/>
      <c r="I31" s="37" t="s">
        <v>35</v>
      </c>
      <c r="J31" s="56">
        <f t="shared" si="2"/>
        <v>69</v>
      </c>
      <c r="K31" s="56">
        <v>33</v>
      </c>
      <c r="L31" s="55">
        <v>36</v>
      </c>
    </row>
    <row r="32" spans="1:12" ht="15" customHeight="1">
      <c r="A32" s="16"/>
      <c r="B32" s="17"/>
      <c r="C32" s="8" t="s">
        <v>34</v>
      </c>
      <c r="D32" s="49">
        <f t="shared" si="1"/>
        <v>141</v>
      </c>
      <c r="E32" s="52">
        <v>80</v>
      </c>
      <c r="F32" s="52">
        <v>61</v>
      </c>
      <c r="G32" s="30"/>
      <c r="H32" s="31"/>
      <c r="I32" s="37" t="s">
        <v>36</v>
      </c>
      <c r="J32" s="56">
        <f t="shared" si="2"/>
        <v>82</v>
      </c>
      <c r="K32" s="56">
        <v>49</v>
      </c>
      <c r="L32" s="55">
        <v>33</v>
      </c>
    </row>
    <row r="33" spans="1:12" ht="15" customHeight="1">
      <c r="A33" s="16"/>
      <c r="B33" s="17"/>
      <c r="C33" s="7"/>
      <c r="D33" s="49"/>
      <c r="E33" s="49"/>
      <c r="F33" s="49"/>
      <c r="G33" s="30"/>
      <c r="H33" s="31"/>
      <c r="I33" s="37" t="s">
        <v>38</v>
      </c>
      <c r="J33" s="56">
        <v>94</v>
      </c>
      <c r="K33" s="56">
        <v>54</v>
      </c>
      <c r="L33" s="55">
        <v>40</v>
      </c>
    </row>
    <row r="34" spans="1:12" ht="15" customHeight="1">
      <c r="A34" s="16"/>
      <c r="B34" s="66" t="s">
        <v>79</v>
      </c>
      <c r="C34" s="67"/>
      <c r="D34" s="49">
        <f>E34+F34</f>
        <v>16564</v>
      </c>
      <c r="E34" s="49">
        <f>SUM(E35:E52,K4:K14)</f>
        <v>13878</v>
      </c>
      <c r="F34" s="49">
        <f>SUM(F35:F52)+SUM(L4:L14)</f>
        <v>2686</v>
      </c>
      <c r="G34" s="30"/>
      <c r="H34" s="31"/>
      <c r="I34" s="37" t="s">
        <v>40</v>
      </c>
      <c r="J34" s="56">
        <f t="shared" si="2"/>
        <v>96</v>
      </c>
      <c r="K34" s="56">
        <v>63</v>
      </c>
      <c r="L34" s="55">
        <v>33</v>
      </c>
    </row>
    <row r="35" spans="1:12" ht="15" customHeight="1">
      <c r="A35" s="16"/>
      <c r="B35" s="17"/>
      <c r="C35" s="8" t="s">
        <v>37</v>
      </c>
      <c r="D35" s="49">
        <f aca="true" t="shared" si="3" ref="D35:D52">E35+F35</f>
        <v>1332</v>
      </c>
      <c r="E35" s="52">
        <v>1030</v>
      </c>
      <c r="F35" s="52">
        <v>302</v>
      </c>
      <c r="G35" s="30"/>
      <c r="H35" s="31"/>
      <c r="I35" s="37" t="s">
        <v>88</v>
      </c>
      <c r="J35" s="56">
        <f t="shared" si="2"/>
        <v>87</v>
      </c>
      <c r="K35" s="56">
        <v>62</v>
      </c>
      <c r="L35" s="55">
        <v>25</v>
      </c>
    </row>
    <row r="36" spans="1:12" ht="15" customHeight="1">
      <c r="A36" s="16"/>
      <c r="B36" s="17"/>
      <c r="C36" s="8" t="s">
        <v>39</v>
      </c>
      <c r="D36" s="49">
        <f t="shared" si="3"/>
        <v>1474</v>
      </c>
      <c r="E36" s="52">
        <v>1345</v>
      </c>
      <c r="F36" s="52">
        <v>129</v>
      </c>
      <c r="G36" s="30"/>
      <c r="H36" s="31"/>
      <c r="I36" s="37" t="s">
        <v>10</v>
      </c>
      <c r="J36" s="56">
        <f t="shared" si="2"/>
        <v>266</v>
      </c>
      <c r="K36" s="49">
        <f>K30-K31-K32-K33-K34-K35</f>
        <v>161</v>
      </c>
      <c r="L36" s="55">
        <f>L30-L31-L32-L33-L34-L35</f>
        <v>105</v>
      </c>
    </row>
    <row r="37" spans="1:12" ht="15" customHeight="1">
      <c r="A37" s="16"/>
      <c r="B37" s="17"/>
      <c r="C37" s="8" t="s">
        <v>41</v>
      </c>
      <c r="D37" s="49">
        <f t="shared" si="3"/>
        <v>454</v>
      </c>
      <c r="E37" s="52">
        <v>360</v>
      </c>
      <c r="F37" s="52">
        <v>94</v>
      </c>
      <c r="G37" s="30"/>
      <c r="H37" s="68" t="s">
        <v>86</v>
      </c>
      <c r="I37" s="69"/>
      <c r="J37" s="56">
        <f t="shared" si="2"/>
        <v>1676</v>
      </c>
      <c r="K37" s="56">
        <v>1203</v>
      </c>
      <c r="L37" s="55">
        <v>473</v>
      </c>
    </row>
    <row r="38" spans="1:12" ht="15" customHeight="1">
      <c r="A38" s="16"/>
      <c r="B38" s="17"/>
      <c r="C38" s="8" t="s">
        <v>42</v>
      </c>
      <c r="D38" s="49">
        <f t="shared" si="3"/>
        <v>451</v>
      </c>
      <c r="E38" s="52">
        <v>359</v>
      </c>
      <c r="F38" s="52">
        <v>92</v>
      </c>
      <c r="G38" s="38"/>
      <c r="H38" s="39"/>
      <c r="I38" s="47" t="s">
        <v>45</v>
      </c>
      <c r="J38" s="56">
        <f t="shared" si="2"/>
        <v>511</v>
      </c>
      <c r="K38" s="56">
        <v>333</v>
      </c>
      <c r="L38" s="55">
        <v>178</v>
      </c>
    </row>
    <row r="39" spans="1:12" ht="15" customHeight="1">
      <c r="A39" s="16"/>
      <c r="B39" s="17"/>
      <c r="C39" s="8" t="s">
        <v>43</v>
      </c>
      <c r="D39" s="49">
        <f t="shared" si="3"/>
        <v>426</v>
      </c>
      <c r="E39" s="52">
        <v>333</v>
      </c>
      <c r="F39" s="52">
        <v>93</v>
      </c>
      <c r="G39" s="30"/>
      <c r="H39" s="31"/>
      <c r="I39" s="47" t="s">
        <v>47</v>
      </c>
      <c r="J39" s="56">
        <f t="shared" si="2"/>
        <v>480</v>
      </c>
      <c r="K39" s="56">
        <v>364</v>
      </c>
      <c r="L39" s="55">
        <v>116</v>
      </c>
    </row>
    <row r="40" spans="1:12" ht="15" customHeight="1">
      <c r="A40" s="16"/>
      <c r="B40" s="17"/>
      <c r="C40" s="8" t="s">
        <v>44</v>
      </c>
      <c r="D40" s="49">
        <f t="shared" si="3"/>
        <v>1548</v>
      </c>
      <c r="E40" s="52">
        <v>1351</v>
      </c>
      <c r="F40" s="52">
        <v>197</v>
      </c>
      <c r="G40" s="30"/>
      <c r="H40" s="31"/>
      <c r="I40" s="47" t="s">
        <v>49</v>
      </c>
      <c r="J40" s="56">
        <f t="shared" si="2"/>
        <v>394</v>
      </c>
      <c r="K40" s="56">
        <v>306</v>
      </c>
      <c r="L40" s="55">
        <v>88</v>
      </c>
    </row>
    <row r="41" spans="1:12" ht="15" customHeight="1">
      <c r="A41" s="16"/>
      <c r="B41" s="17"/>
      <c r="C41" s="8" t="s">
        <v>46</v>
      </c>
      <c r="D41" s="49">
        <f t="shared" si="3"/>
        <v>643</v>
      </c>
      <c r="E41" s="52">
        <v>569</v>
      </c>
      <c r="F41" s="52">
        <v>74</v>
      </c>
      <c r="G41" s="30"/>
      <c r="H41" s="31"/>
      <c r="I41" s="47" t="s">
        <v>10</v>
      </c>
      <c r="J41" s="56">
        <f t="shared" si="2"/>
        <v>291</v>
      </c>
      <c r="K41" s="49">
        <v>200</v>
      </c>
      <c r="L41" s="55">
        <v>91</v>
      </c>
    </row>
    <row r="42" spans="1:12" ht="15" customHeight="1">
      <c r="A42" s="16"/>
      <c r="B42" s="17"/>
      <c r="C42" s="8" t="s">
        <v>48</v>
      </c>
      <c r="D42" s="49">
        <f t="shared" si="3"/>
        <v>251</v>
      </c>
      <c r="E42" s="52">
        <v>185</v>
      </c>
      <c r="F42" s="52">
        <v>66</v>
      </c>
      <c r="G42" s="30"/>
      <c r="H42" s="68" t="s">
        <v>87</v>
      </c>
      <c r="I42" s="69"/>
      <c r="J42" s="56">
        <f>SUM(J43:J47)</f>
        <v>213</v>
      </c>
      <c r="K42" s="56">
        <f>SUM(K43:K47)</f>
        <v>115</v>
      </c>
      <c r="L42" s="57">
        <f>SUM(L43:L47)</f>
        <v>98</v>
      </c>
    </row>
    <row r="43" spans="1:12" ht="15" customHeight="1">
      <c r="A43" s="16"/>
      <c r="B43" s="17"/>
      <c r="C43" s="8" t="s">
        <v>50</v>
      </c>
      <c r="D43" s="49">
        <f t="shared" si="3"/>
        <v>208</v>
      </c>
      <c r="E43" s="52">
        <v>143</v>
      </c>
      <c r="F43" s="52">
        <v>65</v>
      </c>
      <c r="G43" s="30"/>
      <c r="H43" s="31"/>
      <c r="I43" s="47" t="s">
        <v>55</v>
      </c>
      <c r="J43" s="56">
        <f>K43+L43</f>
        <v>20</v>
      </c>
      <c r="K43" s="56">
        <v>12</v>
      </c>
      <c r="L43" s="55">
        <v>8</v>
      </c>
    </row>
    <row r="44" spans="1:12" ht="15" customHeight="1">
      <c r="A44" s="16"/>
      <c r="B44" s="17"/>
      <c r="C44" s="8" t="s">
        <v>51</v>
      </c>
      <c r="D44" s="49">
        <f t="shared" si="3"/>
        <v>1188</v>
      </c>
      <c r="E44" s="52">
        <v>1018</v>
      </c>
      <c r="F44" s="52">
        <v>170</v>
      </c>
      <c r="G44" s="30"/>
      <c r="H44" s="31"/>
      <c r="I44" s="47" t="s">
        <v>65</v>
      </c>
      <c r="J44" s="56">
        <f>K44+L44</f>
        <v>22</v>
      </c>
      <c r="K44" s="56">
        <v>7</v>
      </c>
      <c r="L44" s="55">
        <v>15</v>
      </c>
    </row>
    <row r="45" spans="1:12" ht="15" customHeight="1">
      <c r="A45" s="16"/>
      <c r="B45" s="17"/>
      <c r="C45" s="8" t="s">
        <v>52</v>
      </c>
      <c r="D45" s="49">
        <f t="shared" si="3"/>
        <v>3041</v>
      </c>
      <c r="E45" s="52">
        <v>2602</v>
      </c>
      <c r="F45" s="52">
        <v>439</v>
      </c>
      <c r="G45" s="30"/>
      <c r="H45" s="31"/>
      <c r="I45" s="47" t="s">
        <v>57</v>
      </c>
      <c r="J45" s="56">
        <f>K45+L45</f>
        <v>47</v>
      </c>
      <c r="K45" s="56">
        <v>30</v>
      </c>
      <c r="L45" s="55">
        <v>17</v>
      </c>
    </row>
    <row r="46" spans="1:12" ht="15" customHeight="1">
      <c r="A46" s="16"/>
      <c r="B46" s="17"/>
      <c r="C46" s="8" t="s">
        <v>53</v>
      </c>
      <c r="D46" s="49">
        <f t="shared" si="3"/>
        <v>726</v>
      </c>
      <c r="E46" s="52">
        <v>589</v>
      </c>
      <c r="F46" s="52">
        <v>137</v>
      </c>
      <c r="G46" s="30"/>
      <c r="H46" s="31"/>
      <c r="I46" s="47" t="s">
        <v>95</v>
      </c>
      <c r="J46" s="56">
        <f>K46+L46</f>
        <v>72</v>
      </c>
      <c r="K46" s="56">
        <v>48</v>
      </c>
      <c r="L46" s="55">
        <v>24</v>
      </c>
    </row>
    <row r="47" spans="1:12" ht="15" customHeight="1">
      <c r="A47" s="16"/>
      <c r="B47" s="17"/>
      <c r="C47" s="8" t="s">
        <v>54</v>
      </c>
      <c r="D47" s="49">
        <f t="shared" si="3"/>
        <v>1016</v>
      </c>
      <c r="E47" s="52">
        <v>865</v>
      </c>
      <c r="F47" s="52">
        <v>151</v>
      </c>
      <c r="G47" s="30"/>
      <c r="H47" s="31"/>
      <c r="I47" s="47" t="s">
        <v>10</v>
      </c>
      <c r="J47" s="56">
        <f>K47+L47</f>
        <v>52</v>
      </c>
      <c r="K47" s="49">
        <v>18</v>
      </c>
      <c r="L47" s="55">
        <v>34</v>
      </c>
    </row>
    <row r="48" spans="1:12" ht="15" customHeight="1">
      <c r="A48" s="16"/>
      <c r="B48" s="17"/>
      <c r="C48" s="8" t="s">
        <v>56</v>
      </c>
      <c r="D48" s="49">
        <f t="shared" si="3"/>
        <v>869</v>
      </c>
      <c r="E48" s="52">
        <v>797</v>
      </c>
      <c r="F48" s="52">
        <v>72</v>
      </c>
      <c r="G48" s="30"/>
      <c r="H48" s="31"/>
      <c r="I48" s="32"/>
      <c r="J48" s="49"/>
      <c r="K48" s="49"/>
      <c r="L48" s="55"/>
    </row>
    <row r="49" spans="1:12" ht="15" customHeight="1">
      <c r="A49" s="16"/>
      <c r="B49" s="17"/>
      <c r="C49" s="8" t="s">
        <v>58</v>
      </c>
      <c r="D49" s="49">
        <f t="shared" si="3"/>
        <v>222</v>
      </c>
      <c r="E49" s="52">
        <v>187</v>
      </c>
      <c r="F49" s="52">
        <v>35</v>
      </c>
      <c r="G49" s="70" t="s">
        <v>93</v>
      </c>
      <c r="H49" s="64"/>
      <c r="I49" s="71"/>
      <c r="J49" s="49">
        <f>K49+L49</f>
        <v>324</v>
      </c>
      <c r="K49" s="49">
        <v>152</v>
      </c>
      <c r="L49" s="55">
        <v>172</v>
      </c>
    </row>
    <row r="50" spans="1:12" ht="15" customHeight="1">
      <c r="A50" s="16"/>
      <c r="B50" s="17"/>
      <c r="C50" s="8" t="s">
        <v>59</v>
      </c>
      <c r="D50" s="49">
        <f t="shared" si="3"/>
        <v>51</v>
      </c>
      <c r="E50" s="52">
        <v>35</v>
      </c>
      <c r="F50" s="52">
        <v>16</v>
      </c>
      <c r="G50" s="40"/>
      <c r="H50" s="41"/>
      <c r="I50" s="42"/>
      <c r="J50" s="49"/>
      <c r="K50" s="49"/>
      <c r="L50" s="55"/>
    </row>
    <row r="51" spans="1:12" ht="15" customHeight="1">
      <c r="A51" s="16"/>
      <c r="B51" s="17"/>
      <c r="C51" s="8" t="s">
        <v>60</v>
      </c>
      <c r="D51" s="49">
        <f t="shared" si="3"/>
        <v>605</v>
      </c>
      <c r="E51" s="52">
        <v>542</v>
      </c>
      <c r="F51" s="52">
        <v>63</v>
      </c>
      <c r="G51" s="40"/>
      <c r="H51" s="41"/>
      <c r="I51" s="42"/>
      <c r="J51" s="49"/>
      <c r="K51" s="49"/>
      <c r="L51" s="55"/>
    </row>
    <row r="52" spans="1:12" ht="15" customHeight="1" thickBot="1">
      <c r="A52" s="18"/>
      <c r="B52" s="9"/>
      <c r="C52" s="21" t="s">
        <v>61</v>
      </c>
      <c r="D52" s="49">
        <f t="shared" si="3"/>
        <v>133</v>
      </c>
      <c r="E52" s="53">
        <v>93</v>
      </c>
      <c r="F52" s="54">
        <v>40</v>
      </c>
      <c r="G52" s="43"/>
      <c r="H52" s="44"/>
      <c r="I52" s="45"/>
      <c r="J52" s="58"/>
      <c r="K52" s="58"/>
      <c r="L52" s="59"/>
    </row>
    <row r="53" spans="1:12" ht="15" customHeight="1">
      <c r="A53" s="10" t="s">
        <v>91</v>
      </c>
      <c r="D53" s="23"/>
      <c r="I53" s="2"/>
      <c r="J53" s="62" t="s">
        <v>92</v>
      </c>
      <c r="K53" s="63"/>
      <c r="L53" s="63"/>
    </row>
    <row r="55" ht="15" customHeight="1">
      <c r="L55" s="22"/>
    </row>
    <row r="59" ht="15" customHeight="1">
      <c r="E59" s="46"/>
    </row>
    <row r="60" ht="15" customHeight="1">
      <c r="E60" s="46"/>
    </row>
    <row r="61" ht="15" customHeight="1">
      <c r="E61" s="46"/>
    </row>
  </sheetData>
  <sheetProtection/>
  <mergeCells count="19">
    <mergeCell ref="A1:L1"/>
    <mergeCell ref="A3:C3"/>
    <mergeCell ref="G3:I3"/>
    <mergeCell ref="A4:C4"/>
    <mergeCell ref="A5:C5"/>
    <mergeCell ref="A6:C6"/>
    <mergeCell ref="A8:C8"/>
    <mergeCell ref="B9:C9"/>
    <mergeCell ref="G16:I16"/>
    <mergeCell ref="H17:I17"/>
    <mergeCell ref="H18:I18"/>
    <mergeCell ref="H19:I19"/>
    <mergeCell ref="J53:L53"/>
    <mergeCell ref="H20:I20"/>
    <mergeCell ref="H30:I30"/>
    <mergeCell ref="B34:C34"/>
    <mergeCell ref="H37:I37"/>
    <mergeCell ref="H42:I42"/>
    <mergeCell ref="G49:I49"/>
  </mergeCells>
  <printOptions/>
  <pageMargins left="0.5905511811023623" right="0.5905511811023623" top="0.7874015748031497" bottom="0.5905511811023623" header="0.5905511811023623" footer="0.5905511811023623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国分寺市役所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           優</dc:creator>
  <cp:keywords/>
  <dc:description/>
  <cp:lastModifiedBy>国分寺市</cp:lastModifiedBy>
  <cp:lastPrinted>2018-02-20T01:51:27Z</cp:lastPrinted>
  <dcterms:created xsi:type="dcterms:W3CDTF">1998-01-16T05:38:27Z</dcterms:created>
  <dcterms:modified xsi:type="dcterms:W3CDTF">2022-04-22T06:55:35Z</dcterms:modified>
  <cp:category/>
  <cp:version/>
  <cp:contentType/>
  <cp:contentStatus/>
</cp:coreProperties>
</file>